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0730" windowHeight="6450"/>
  </bookViews>
  <sheets>
    <sheet name="Optional Items" sheetId="4" r:id="rId1"/>
  </sheets>
  <definedNames>
    <definedName name="_xlnm.Print_Titles" localSheetId="0">'Optional Items'!$1:$5</definedName>
  </definedNames>
  <calcPr calcId="125725"/>
</workbook>
</file>

<file path=xl/calcChain.xml><?xml version="1.0" encoding="utf-8"?>
<calcChain xmlns="http://schemas.openxmlformats.org/spreadsheetml/2006/main">
  <c r="G90" i="4"/>
  <c r="I90" s="1"/>
  <c r="G449" l="1"/>
  <c r="I449" s="1"/>
  <c r="G448"/>
  <c r="I448" s="1"/>
  <c r="G452"/>
  <c r="I452" s="1"/>
  <c r="G451"/>
  <c r="I451" s="1"/>
  <c r="G456"/>
  <c r="I456" s="1"/>
  <c r="G455"/>
  <c r="I455" s="1"/>
  <c r="G454"/>
  <c r="I454" s="1"/>
  <c r="G453"/>
  <c r="I453" s="1"/>
  <c r="G450"/>
  <c r="I450" s="1"/>
  <c r="G457"/>
  <c r="I457" s="1"/>
  <c r="I1207"/>
  <c r="G1207"/>
  <c r="G1206"/>
  <c r="I1206" s="1"/>
  <c r="G1205"/>
  <c r="I1205" s="1"/>
  <c r="G1204"/>
  <c r="I1204" s="1"/>
  <c r="G1203"/>
  <c r="I1203" s="1"/>
  <c r="G1202"/>
  <c r="I1202" s="1"/>
  <c r="G1201"/>
  <c r="I1201" s="1"/>
  <c r="G1200"/>
  <c r="I1200" s="1"/>
  <c r="G1199"/>
  <c r="I1199" s="1"/>
  <c r="G1198"/>
  <c r="I1198" s="1"/>
  <c r="G1197"/>
  <c r="I1197" s="1"/>
  <c r="G1196"/>
  <c r="I1196" s="1"/>
  <c r="G1195"/>
  <c r="I1195" s="1"/>
  <c r="G1194"/>
  <c r="I1194" s="1"/>
  <c r="G1193"/>
  <c r="I1193" s="1"/>
  <c r="G1192"/>
  <c r="I1192" s="1"/>
  <c r="G1191"/>
  <c r="I1191" s="1"/>
  <c r="G1190"/>
  <c r="I1190" s="1"/>
  <c r="G1189"/>
  <c r="I1189" s="1"/>
  <c r="I1188"/>
  <c r="G1188"/>
  <c r="G1187"/>
  <c r="I1187" s="1"/>
  <c r="G1186"/>
  <c r="I1186" s="1"/>
  <c r="G1185"/>
  <c r="I1185" s="1"/>
  <c r="G1184"/>
  <c r="I1184" s="1"/>
  <c r="G1183"/>
  <c r="I1183" s="1"/>
  <c r="G1182"/>
  <c r="I1182" s="1"/>
  <c r="G1181"/>
  <c r="I1181" s="1"/>
  <c r="G1180"/>
  <c r="I1180" s="1"/>
  <c r="G1179"/>
  <c r="I1179" s="1"/>
  <c r="G1178"/>
  <c r="I1178" s="1"/>
  <c r="G1177"/>
  <c r="I1177" s="1"/>
  <c r="G1176"/>
  <c r="I1176" s="1"/>
  <c r="G1175"/>
  <c r="I1175" s="1"/>
  <c r="G1174"/>
  <c r="I1174" s="1"/>
  <c r="G1173"/>
  <c r="I1173" s="1"/>
  <c r="G1172"/>
  <c r="I1172" s="1"/>
  <c r="G1171"/>
  <c r="I1171" s="1"/>
  <c r="G1170"/>
  <c r="I1170" s="1"/>
  <c r="G1169"/>
  <c r="I1169" s="1"/>
  <c r="G1168"/>
  <c r="I1168" s="1"/>
  <c r="G1167"/>
  <c r="I1167" s="1"/>
  <c r="G1166"/>
  <c r="I1166" s="1"/>
  <c r="G1165"/>
  <c r="I1165" s="1"/>
  <c r="G1164"/>
  <c r="I1164" s="1"/>
  <c r="G1163"/>
  <c r="I1163" s="1"/>
  <c r="G1162"/>
  <c r="I1162" s="1"/>
  <c r="G1161"/>
  <c r="I1161" s="1"/>
  <c r="G1160"/>
  <c r="I1160" s="1"/>
  <c r="G1159"/>
  <c r="I1159" s="1"/>
  <c r="G1157"/>
  <c r="I1157" s="1"/>
  <c r="G1158"/>
  <c r="I1158" s="1"/>
  <c r="G1156"/>
  <c r="I1156" s="1"/>
  <c r="G1148"/>
  <c r="I1148" s="1"/>
  <c r="G1149"/>
  <c r="I1149" s="1"/>
  <c r="G1150"/>
  <c r="I1150" s="1"/>
  <c r="G1151"/>
  <c r="I1151" s="1"/>
  <c r="G1152"/>
  <c r="I1152" s="1"/>
  <c r="G1153"/>
  <c r="I1153" s="1"/>
  <c r="G1154"/>
  <c r="I1154" s="1"/>
  <c r="G1155"/>
  <c r="I1155" s="1"/>
  <c r="G1147"/>
  <c r="I1147" s="1"/>
  <c r="G1146"/>
  <c r="I1146" s="1"/>
  <c r="G1145"/>
  <c r="I1145" s="1"/>
  <c r="G1144"/>
  <c r="I1144" s="1"/>
  <c r="G1143"/>
  <c r="I1143" s="1"/>
  <c r="G1142"/>
  <c r="I1142" s="1"/>
  <c r="G439" l="1"/>
  <c r="I439" s="1"/>
  <c r="G370"/>
  <c r="I370" s="1"/>
  <c r="G322"/>
  <c r="I322" s="1"/>
  <c r="G188"/>
  <c r="I188" s="1"/>
  <c r="G110"/>
  <c r="I110" s="1"/>
  <c r="G113"/>
  <c r="I113" s="1"/>
  <c r="G68"/>
  <c r="I68" s="1"/>
  <c r="G112"/>
  <c r="I112" s="1"/>
  <c r="G111"/>
  <c r="I111" s="1"/>
  <c r="G190"/>
  <c r="I190" s="1"/>
  <c r="G187"/>
  <c r="I187" s="1"/>
  <c r="G382"/>
  <c r="I382" s="1"/>
  <c r="G381"/>
  <c r="I381" s="1"/>
  <c r="G380"/>
  <c r="I380" s="1"/>
  <c r="G379"/>
  <c r="I379" s="1"/>
  <c r="G378"/>
  <c r="I378" s="1"/>
  <c r="G377"/>
  <c r="I377" s="1"/>
  <c r="G134"/>
  <c r="I134" s="1"/>
  <c r="G133"/>
  <c r="I133" s="1"/>
  <c r="G132"/>
  <c r="I132" s="1"/>
  <c r="G131"/>
  <c r="I131" s="1"/>
  <c r="G130"/>
  <c r="I130" s="1"/>
  <c r="G129"/>
  <c r="I129" s="1"/>
  <c r="G128"/>
  <c r="I128" s="1"/>
  <c r="G127"/>
  <c r="I127" s="1"/>
  <c r="G126"/>
  <c r="I126" s="1"/>
  <c r="G125"/>
  <c r="I125" s="1"/>
  <c r="G296"/>
  <c r="I296" s="1"/>
  <c r="G295"/>
  <c r="I295" s="1"/>
  <c r="G294"/>
  <c r="I294" s="1"/>
  <c r="G293"/>
  <c r="I293" s="1"/>
  <c r="G292"/>
  <c r="I292" s="1"/>
  <c r="G291"/>
  <c r="I291" s="1"/>
  <c r="G290"/>
  <c r="I290" s="1"/>
  <c r="G289"/>
  <c r="I289" s="1"/>
  <c r="G288"/>
  <c r="I288" s="1"/>
  <c r="G123"/>
  <c r="I123" s="1"/>
  <c r="G124"/>
  <c r="I124" s="1"/>
  <c r="G122"/>
  <c r="I122" s="1"/>
  <c r="G121"/>
  <c r="I121" s="1"/>
  <c r="G120"/>
  <c r="I120" s="1"/>
  <c r="G119"/>
  <c r="I119" s="1"/>
  <c r="G118"/>
  <c r="I118" s="1"/>
  <c r="G323"/>
  <c r="I323" s="1"/>
  <c r="G321"/>
  <c r="I321" s="1"/>
  <c r="G407"/>
  <c r="I407" s="1"/>
  <c r="G353"/>
  <c r="I353" s="1"/>
  <c r="G372"/>
  <c r="I372" s="1"/>
  <c r="G369"/>
  <c r="I369" s="1"/>
  <c r="G329"/>
  <c r="I329" s="1"/>
  <c r="G371"/>
  <c r="I371" s="1"/>
  <c r="G435"/>
  <c r="I435" s="1"/>
  <c r="G444"/>
  <c r="I444" s="1"/>
  <c r="G442"/>
  <c r="I442" s="1"/>
  <c r="G443"/>
  <c r="I443" s="1"/>
  <c r="G249" l="1"/>
  <c r="I249" s="1"/>
  <c r="G248"/>
  <c r="I248" s="1"/>
  <c r="G247"/>
  <c r="I247" s="1"/>
  <c r="G246"/>
  <c r="I246" s="1"/>
  <c r="G245"/>
  <c r="I245" s="1"/>
  <c r="G244"/>
  <c r="I244" s="1"/>
  <c r="G243"/>
  <c r="I243" s="1"/>
  <c r="G242"/>
  <c r="I242" s="1"/>
  <c r="G445"/>
  <c r="I445" s="1"/>
  <c r="G373"/>
  <c r="I373" s="1"/>
  <c r="G325"/>
  <c r="I325" s="1"/>
  <c r="G285"/>
  <c r="I285" s="1"/>
  <c r="G237"/>
  <c r="I237" s="1"/>
  <c r="G192"/>
  <c r="I192" s="1"/>
  <c r="G191"/>
  <c r="I191" s="1"/>
  <c r="G115"/>
  <c r="I115" s="1"/>
  <c r="G114"/>
  <c r="I114" s="1"/>
  <c r="G71"/>
  <c r="I71" s="1"/>
  <c r="G70"/>
  <c r="I70" s="1"/>
  <c r="G203"/>
  <c r="I203" s="1"/>
  <c r="G198"/>
  <c r="I198" s="1"/>
  <c r="G27"/>
  <c r="I27" s="1"/>
  <c r="G13"/>
  <c r="I13" s="1"/>
  <c r="G24"/>
  <c r="I24" s="1"/>
  <c r="G23"/>
  <c r="I23" s="1"/>
  <c r="G22"/>
  <c r="I22" s="1"/>
  <c r="G36"/>
  <c r="I36" s="1"/>
  <c r="G35"/>
  <c r="I35" s="1"/>
  <c r="G16"/>
  <c r="I16" s="1"/>
  <c r="G97" l="1"/>
  <c r="I97" s="1"/>
  <c r="G69"/>
  <c r="I69" s="1"/>
  <c r="G67"/>
  <c r="I67" s="1"/>
  <c r="G66"/>
  <c r="I66" s="1"/>
  <c r="G65"/>
  <c r="I65" s="1"/>
  <c r="G64"/>
  <c r="I64" s="1"/>
  <c r="G63"/>
  <c r="I63" s="1"/>
  <c r="G62"/>
  <c r="I62" s="1"/>
  <c r="G61"/>
  <c r="I61" s="1"/>
  <c r="G60"/>
  <c r="I60" s="1"/>
  <c r="G59"/>
  <c r="I59" s="1"/>
  <c r="G58"/>
  <c r="I58" s="1"/>
  <c r="G57"/>
  <c r="I57" s="1"/>
  <c r="G56"/>
  <c r="I56" s="1"/>
  <c r="G55"/>
  <c r="I55" s="1"/>
  <c r="G54"/>
  <c r="I54" s="1"/>
  <c r="G53"/>
  <c r="I53" s="1"/>
  <c r="G52"/>
  <c r="I52" s="1"/>
  <c r="G51"/>
  <c r="I51" s="1"/>
  <c r="G50"/>
  <c r="I50" s="1"/>
  <c r="G48"/>
  <c r="I48" s="1"/>
  <c r="G47"/>
  <c r="I47" s="1"/>
  <c r="G46"/>
  <c r="I46" s="1"/>
  <c r="G45"/>
  <c r="I45" s="1"/>
  <c r="G40"/>
  <c r="I40" s="1"/>
  <c r="G49"/>
  <c r="I49" s="1"/>
  <c r="G44"/>
  <c r="I44" s="1"/>
  <c r="G43"/>
  <c r="I43" s="1"/>
  <c r="G42"/>
  <c r="I42" s="1"/>
  <c r="G41"/>
  <c r="I41" s="1"/>
  <c r="G39"/>
  <c r="I39" s="1"/>
  <c r="G1113"/>
  <c r="I1113" s="1"/>
  <c r="G1115"/>
  <c r="I1115" s="1"/>
  <c r="G1114"/>
  <c r="I1114" s="1"/>
  <c r="G1112"/>
  <c r="I1112" s="1"/>
  <c r="G1111"/>
  <c r="I1111" s="1"/>
  <c r="G1110"/>
  <c r="I1110" s="1"/>
  <c r="G1109"/>
  <c r="I1109" s="1"/>
  <c r="G1108"/>
  <c r="I1108" s="1"/>
  <c r="G1107"/>
  <c r="I1107" s="1"/>
  <c r="G1106"/>
  <c r="I1106" s="1"/>
  <c r="G1105"/>
  <c r="I1105" s="1"/>
  <c r="G1104"/>
  <c r="I1104" s="1"/>
  <c r="G1092"/>
  <c r="I1092" s="1"/>
  <c r="G1093"/>
  <c r="I1093" s="1"/>
  <c r="G1094"/>
  <c r="I1094" s="1"/>
  <c r="G1095"/>
  <c r="I1095" s="1"/>
  <c r="G1096"/>
  <c r="I1096" s="1"/>
  <c r="G1097"/>
  <c r="I1097" s="1"/>
  <c r="G1098"/>
  <c r="I1098" s="1"/>
  <c r="G1099"/>
  <c r="I1099" s="1"/>
  <c r="G1100"/>
  <c r="I1100" s="1"/>
  <c r="G1101"/>
  <c r="I1101" s="1"/>
  <c r="G1102"/>
  <c r="I1102" s="1"/>
  <c r="G1103"/>
  <c r="I1103" s="1"/>
  <c r="G1091"/>
  <c r="I1091" s="1"/>
  <c r="G1047"/>
  <c r="I1047" s="1"/>
  <c r="G1048"/>
  <c r="I1048" s="1"/>
  <c r="G1049"/>
  <c r="I1049" s="1"/>
  <c r="G1050"/>
  <c r="I1050" s="1"/>
  <c r="G1051"/>
  <c r="I1051" s="1"/>
  <c r="G1052"/>
  <c r="I1052" s="1"/>
  <c r="G1053"/>
  <c r="I1053" s="1"/>
  <c r="G1054"/>
  <c r="I1054" s="1"/>
  <c r="G1055"/>
  <c r="I1055" s="1"/>
  <c r="G1056"/>
  <c r="I1056" s="1"/>
  <c r="G1057"/>
  <c r="I1057" s="1"/>
  <c r="G1058"/>
  <c r="I1058" s="1"/>
  <c r="G1059"/>
  <c r="I1059" s="1"/>
  <c r="G1060"/>
  <c r="I1060" s="1"/>
  <c r="G1061"/>
  <c r="I1061" s="1"/>
  <c r="G1062"/>
  <c r="I1062" s="1"/>
  <c r="G1063"/>
  <c r="I1063" s="1"/>
  <c r="G1064"/>
  <c r="I1064" s="1"/>
  <c r="G1065"/>
  <c r="I1065" s="1"/>
  <c r="G1066"/>
  <c r="I1066" s="1"/>
  <c r="G1067"/>
  <c r="I1067" s="1"/>
  <c r="G1068"/>
  <c r="I1068" s="1"/>
  <c r="G1069"/>
  <c r="I1069" s="1"/>
  <c r="G1070"/>
  <c r="I1070" s="1"/>
  <c r="G1071"/>
  <c r="I1071" s="1"/>
  <c r="G1072"/>
  <c r="I1072" s="1"/>
  <c r="G1073"/>
  <c r="I1073" s="1"/>
  <c r="G1074"/>
  <c r="I1074" s="1"/>
  <c r="G1075"/>
  <c r="I1075" s="1"/>
  <c r="G1076"/>
  <c r="I1076" s="1"/>
  <c r="G1077"/>
  <c r="I1077" s="1"/>
  <c r="G1078"/>
  <c r="I1078" s="1"/>
  <c r="G1079"/>
  <c r="I1079" s="1"/>
  <c r="G1080"/>
  <c r="I1080" s="1"/>
  <c r="G1081"/>
  <c r="I1081" s="1"/>
  <c r="G1082"/>
  <c r="I1082" s="1"/>
  <c r="G1083"/>
  <c r="I1083" s="1"/>
  <c r="G1084"/>
  <c r="I1084" s="1"/>
  <c r="G1085"/>
  <c r="I1085" s="1"/>
  <c r="G1086"/>
  <c r="I1086" s="1"/>
  <c r="G1087"/>
  <c r="I1087" s="1"/>
  <c r="G1088"/>
  <c r="I1088" s="1"/>
  <c r="G1046"/>
  <c r="I1046" s="1"/>
  <c r="G144"/>
  <c r="I144" s="1"/>
  <c r="G143"/>
  <c r="I143" s="1"/>
  <c r="G141"/>
  <c r="I141" s="1"/>
  <c r="G140"/>
  <c r="I140" s="1"/>
  <c r="G1044"/>
  <c r="I1044" s="1"/>
  <c r="G1043"/>
  <c r="I1043" s="1"/>
  <c r="G1042"/>
  <c r="I1042" s="1"/>
  <c r="G1040"/>
  <c r="I1040" s="1"/>
  <c r="G1038"/>
  <c r="I1038" s="1"/>
  <c r="G1037"/>
  <c r="I1037" s="1"/>
  <c r="G1036"/>
  <c r="I1036" s="1"/>
  <c r="G1035"/>
  <c r="I1035" s="1"/>
  <c r="G1034"/>
  <c r="I1034" s="1"/>
  <c r="G1033"/>
  <c r="I1033" s="1"/>
  <c r="G1032"/>
  <c r="I1032" s="1"/>
  <c r="G1030"/>
  <c r="I1030" s="1"/>
  <c r="G1126"/>
  <c r="I1126" s="1"/>
  <c r="G1131"/>
  <c r="I1131" s="1"/>
  <c r="G1130"/>
  <c r="I1130" s="1"/>
  <c r="G1129"/>
  <c r="I1129" s="1"/>
  <c r="G1128"/>
  <c r="I1128" s="1"/>
  <c r="G1127"/>
  <c r="I1127" s="1"/>
  <c r="G1125"/>
  <c r="I1125" s="1"/>
  <c r="G1124"/>
  <c r="I1124" s="1"/>
  <c r="G1123"/>
  <c r="I1123" s="1"/>
  <c r="G1139"/>
  <c r="I1139" s="1"/>
  <c r="G1138"/>
  <c r="I1138" s="1"/>
  <c r="G1137"/>
  <c r="I1137" s="1"/>
  <c r="G1136"/>
  <c r="I1136" s="1"/>
  <c r="G1135"/>
  <c r="I1135" s="1"/>
  <c r="G1134"/>
  <c r="I1134" s="1"/>
  <c r="G1133"/>
  <c r="I1133" s="1"/>
  <c r="G1132"/>
  <c r="I1132" s="1"/>
  <c r="G1121"/>
  <c r="I1121" s="1"/>
  <c r="G1120"/>
  <c r="I1120" s="1"/>
  <c r="G1119"/>
  <c r="I1119" s="1"/>
  <c r="G1118"/>
  <c r="I1118" s="1"/>
  <c r="G1122"/>
  <c r="I1122" s="1"/>
  <c r="G354"/>
  <c r="I354" s="1"/>
  <c r="G305"/>
  <c r="I305" s="1"/>
  <c r="G304"/>
  <c r="I304" s="1"/>
  <c r="G303"/>
  <c r="I303" s="1"/>
  <c r="G302"/>
  <c r="I302" s="1"/>
  <c r="G301"/>
  <c r="I301" s="1"/>
  <c r="G300"/>
  <c r="I300" s="1"/>
  <c r="G299"/>
  <c r="I299" s="1"/>
  <c r="G324"/>
  <c r="I324" s="1"/>
  <c r="G320"/>
  <c r="I320" s="1"/>
  <c r="G319"/>
  <c r="I319" s="1"/>
  <c r="G318"/>
  <c r="I318" s="1"/>
  <c r="G317"/>
  <c r="I317" s="1"/>
  <c r="G316"/>
  <c r="I316" s="1"/>
  <c r="G315"/>
  <c r="I315" s="1"/>
  <c r="G310"/>
  <c r="I310" s="1"/>
  <c r="G314"/>
  <c r="I314" s="1"/>
  <c r="G313"/>
  <c r="I313" s="1"/>
  <c r="G312"/>
  <c r="I312" s="1"/>
  <c r="G311"/>
  <c r="I311" s="1"/>
  <c r="G309"/>
  <c r="I309" s="1"/>
  <c r="G308"/>
  <c r="I308" s="1"/>
  <c r="G307"/>
  <c r="I307" s="1"/>
  <c r="G306"/>
  <c r="I306" s="1"/>
  <c r="G298"/>
  <c r="I298" s="1"/>
  <c r="G297"/>
  <c r="I297" s="1"/>
  <c r="G362"/>
  <c r="I362" s="1"/>
  <c r="G361"/>
  <c r="I361" s="1"/>
  <c r="G360"/>
  <c r="I360" s="1"/>
  <c r="G359"/>
  <c r="I359" s="1"/>
  <c r="G358"/>
  <c r="I358" s="1"/>
  <c r="G357"/>
  <c r="I357" s="1"/>
  <c r="G356"/>
  <c r="I356" s="1"/>
  <c r="G355"/>
  <c r="I355" s="1"/>
  <c r="G348"/>
  <c r="I348" s="1"/>
  <c r="G347"/>
  <c r="I347" s="1"/>
  <c r="G346"/>
  <c r="I346" s="1"/>
  <c r="G345"/>
  <c r="I345" s="1"/>
  <c r="G350"/>
  <c r="I350" s="1"/>
  <c r="G349"/>
  <c r="I349" s="1"/>
  <c r="G351"/>
  <c r="I351" s="1"/>
  <c r="G366"/>
  <c r="I366" s="1"/>
  <c r="G352"/>
  <c r="I352" s="1"/>
  <c r="G344"/>
  <c r="I344" s="1"/>
  <c r="G343"/>
  <c r="I343" s="1"/>
  <c r="G342"/>
  <c r="I342" s="1"/>
  <c r="G341"/>
  <c r="I341" s="1"/>
  <c r="G340"/>
  <c r="I340" s="1"/>
  <c r="G339"/>
  <c r="I339" s="1"/>
  <c r="G338"/>
  <c r="I338" s="1"/>
  <c r="G337"/>
  <c r="I337" s="1"/>
  <c r="G336"/>
  <c r="I336" s="1"/>
  <c r="G335"/>
  <c r="I335" s="1"/>
  <c r="G334"/>
  <c r="I334" s="1"/>
  <c r="G328"/>
  <c r="I328" s="1"/>
  <c r="G368"/>
  <c r="I368" s="1"/>
  <c r="G367"/>
  <c r="I367" s="1"/>
  <c r="G365"/>
  <c r="I365" s="1"/>
  <c r="G364"/>
  <c r="I364" s="1"/>
  <c r="G333"/>
  <c r="I333" s="1"/>
  <c r="G332"/>
  <c r="I332" s="1"/>
  <c r="G363"/>
  <c r="I363" s="1"/>
  <c r="G331"/>
  <c r="I331" s="1"/>
  <c r="G330"/>
  <c r="I330" s="1"/>
  <c r="G106"/>
  <c r="I106" s="1"/>
  <c r="G105"/>
  <c r="I105" s="1"/>
  <c r="G108"/>
  <c r="I108" s="1"/>
  <c r="G107"/>
  <c r="I107" s="1"/>
  <c r="G109"/>
  <c r="I109" s="1"/>
  <c r="G104"/>
  <c r="I104" s="1"/>
  <c r="G102"/>
  <c r="I102" s="1"/>
  <c r="G103"/>
  <c r="I103" s="1"/>
  <c r="G86"/>
  <c r="I86" s="1"/>
  <c r="G101"/>
  <c r="I101" s="1"/>
  <c r="G99"/>
  <c r="I99" s="1"/>
  <c r="G100"/>
  <c r="I100" s="1"/>
  <c r="G98"/>
  <c r="I98" s="1"/>
  <c r="G96"/>
  <c r="I96" s="1"/>
  <c r="G95"/>
  <c r="I95" s="1"/>
  <c r="G94"/>
  <c r="I94" s="1"/>
  <c r="G84"/>
  <c r="I84" s="1"/>
  <c r="G82"/>
  <c r="I82" s="1"/>
  <c r="G81"/>
  <c r="I81" s="1"/>
  <c r="G80"/>
  <c r="I80" s="1"/>
  <c r="G79"/>
  <c r="I79" s="1"/>
  <c r="G85"/>
  <c r="I85" s="1"/>
  <c r="G83"/>
  <c r="I83" s="1"/>
  <c r="G91"/>
  <c r="I91" s="1"/>
  <c r="G89"/>
  <c r="I89" s="1"/>
  <c r="G93"/>
  <c r="I93" s="1"/>
  <c r="G87"/>
  <c r="I87" s="1"/>
  <c r="G92"/>
  <c r="I92" s="1"/>
  <c r="G88"/>
  <c r="I88" s="1"/>
  <c r="G78"/>
  <c r="I78" s="1"/>
  <c r="G77"/>
  <c r="I77" s="1"/>
  <c r="G76"/>
  <c r="I76" s="1"/>
  <c r="G75"/>
  <c r="I75" s="1"/>
  <c r="G74"/>
  <c r="I74" s="1"/>
  <c r="G436"/>
  <c r="I436" s="1"/>
  <c r="G183"/>
  <c r="I183" s="1"/>
  <c r="G274"/>
  <c r="I274" s="1"/>
  <c r="G1029"/>
  <c r="I1029" s="1"/>
  <c r="G1028"/>
  <c r="I1028" s="1"/>
  <c r="G1027"/>
  <c r="I1027" s="1"/>
  <c r="G1026"/>
  <c r="I1026" s="1"/>
  <c r="G1025"/>
  <c r="I1025" s="1"/>
  <c r="G1024"/>
  <c r="I1024" s="1"/>
  <c r="G1023"/>
  <c r="I1023" s="1"/>
  <c r="G1022"/>
  <c r="I1022" s="1"/>
  <c r="G1021"/>
  <c r="I1021" s="1"/>
  <c r="G1020"/>
  <c r="I1020" s="1"/>
  <c r="G1019"/>
  <c r="I1019" s="1"/>
  <c r="G1018"/>
  <c r="I1018" s="1"/>
  <c r="G1017"/>
  <c r="I1017" s="1"/>
  <c r="G1016"/>
  <c r="I1016" s="1"/>
  <c r="G1015"/>
  <c r="I1015" s="1"/>
  <c r="G1014"/>
  <c r="I1014" s="1"/>
  <c r="G1013"/>
  <c r="I1013" s="1"/>
  <c r="G1012"/>
  <c r="I1012" s="1"/>
  <c r="G1011"/>
  <c r="I1011" s="1"/>
  <c r="G1010"/>
  <c r="I1010" s="1"/>
  <c r="G1009"/>
  <c r="I1009" s="1"/>
  <c r="G1008"/>
  <c r="I1008" s="1"/>
  <c r="G1007"/>
  <c r="I1007" s="1"/>
  <c r="G1006"/>
  <c r="I1006" s="1"/>
  <c r="G1005"/>
  <c r="I1005" s="1"/>
  <c r="G1004"/>
  <c r="I1004" s="1"/>
  <c r="G1003"/>
  <c r="I1003" s="1"/>
  <c r="G1002"/>
  <c r="I1002" s="1"/>
  <c r="G1001"/>
  <c r="I1001" s="1"/>
  <c r="G1000"/>
  <c r="I1000" s="1"/>
  <c r="G999"/>
  <c r="I999" s="1"/>
  <c r="G998"/>
  <c r="I998" s="1"/>
  <c r="G997"/>
  <c r="I997" s="1"/>
  <c r="G996"/>
  <c r="I996" s="1"/>
  <c r="G995"/>
  <c r="I995" s="1"/>
  <c r="G994"/>
  <c r="I994" s="1"/>
  <c r="G993"/>
  <c r="I993" s="1"/>
  <c r="G992"/>
  <c r="I992" s="1"/>
  <c r="G991"/>
  <c r="I991" s="1"/>
  <c r="G990"/>
  <c r="I990" s="1"/>
  <c r="G989"/>
  <c r="I989" s="1"/>
  <c r="G988"/>
  <c r="I988" s="1"/>
  <c r="G987"/>
  <c r="I987" s="1"/>
  <c r="G986"/>
  <c r="I986" s="1"/>
  <c r="G985"/>
  <c r="I985" s="1"/>
  <c r="G984"/>
  <c r="I984" s="1"/>
  <c r="G983"/>
  <c r="I983" s="1"/>
  <c r="G982"/>
  <c r="I982" s="1"/>
  <c r="E981"/>
  <c r="G981" s="1"/>
  <c r="I981" s="1"/>
  <c r="G980"/>
  <c r="I980" s="1"/>
  <c r="G979"/>
  <c r="I979" s="1"/>
  <c r="G978"/>
  <c r="I978" s="1"/>
  <c r="G977"/>
  <c r="I977" s="1"/>
  <c r="G976"/>
  <c r="I976" s="1"/>
  <c r="E975"/>
  <c r="G975" s="1"/>
  <c r="I975" s="1"/>
  <c r="E974"/>
  <c r="G974" s="1"/>
  <c r="I974" s="1"/>
  <c r="E973"/>
  <c r="G973" s="1"/>
  <c r="I973" s="1"/>
  <c r="E971"/>
  <c r="G971" s="1"/>
  <c r="I971" s="1"/>
  <c r="E970"/>
  <c r="G970" s="1"/>
  <c r="I970" s="1"/>
  <c r="E969"/>
  <c r="G969" s="1"/>
  <c r="I969" s="1"/>
  <c r="E968"/>
  <c r="G968" s="1"/>
  <c r="I968" s="1"/>
  <c r="G967"/>
  <c r="I967" s="1"/>
  <c r="G966"/>
  <c r="I966" s="1"/>
  <c r="G965"/>
  <c r="I965" s="1"/>
  <c r="E964"/>
  <c r="E972" s="1"/>
  <c r="G972" s="1"/>
  <c r="I972" s="1"/>
  <c r="G963"/>
  <c r="I963" s="1"/>
  <c r="G962"/>
  <c r="I962" s="1"/>
  <c r="G961"/>
  <c r="I961" s="1"/>
  <c r="G960"/>
  <c r="I960" s="1"/>
  <c r="G959"/>
  <c r="I959" s="1"/>
  <c r="G958"/>
  <c r="I958" s="1"/>
  <c r="G957"/>
  <c r="I957" s="1"/>
  <c r="G956"/>
  <c r="I956" s="1"/>
  <c r="G955"/>
  <c r="I955" s="1"/>
  <c r="G954"/>
  <c r="I954" s="1"/>
  <c r="G953"/>
  <c r="I953" s="1"/>
  <c r="G952"/>
  <c r="I952" s="1"/>
  <c r="G951"/>
  <c r="I951" s="1"/>
  <c r="G950"/>
  <c r="I950" s="1"/>
  <c r="G949"/>
  <c r="I949" s="1"/>
  <c r="G948"/>
  <c r="I948" s="1"/>
  <c r="G947"/>
  <c r="I947" s="1"/>
  <c r="G946"/>
  <c r="I946" s="1"/>
  <c r="G945"/>
  <c r="I945" s="1"/>
  <c r="G944"/>
  <c r="I944" s="1"/>
  <c r="G943"/>
  <c r="I943" s="1"/>
  <c r="E942"/>
  <c r="G942" s="1"/>
  <c r="I942" s="1"/>
  <c r="E941"/>
  <c r="G941" s="1"/>
  <c r="I941" s="1"/>
  <c r="E940"/>
  <c r="G940" s="1"/>
  <c r="I940" s="1"/>
  <c r="G939"/>
  <c r="I939" s="1"/>
  <c r="G938"/>
  <c r="I938" s="1"/>
  <c r="G937"/>
  <c r="I937" s="1"/>
  <c r="G936"/>
  <c r="I936" s="1"/>
  <c r="G935"/>
  <c r="I935" s="1"/>
  <c r="E934"/>
  <c r="G934" s="1"/>
  <c r="I934" s="1"/>
  <c r="E933"/>
  <c r="G933" s="1"/>
  <c r="I933" s="1"/>
  <c r="E932"/>
  <c r="G932" s="1"/>
  <c r="I932" s="1"/>
  <c r="G931"/>
  <c r="I931" s="1"/>
  <c r="G930"/>
  <c r="I930" s="1"/>
  <c r="G929"/>
  <c r="I929" s="1"/>
  <c r="G928"/>
  <c r="I928" s="1"/>
  <c r="G927"/>
  <c r="I927" s="1"/>
  <c r="G926"/>
  <c r="I926" s="1"/>
  <c r="G925"/>
  <c r="I925" s="1"/>
  <c r="G924"/>
  <c r="I924" s="1"/>
  <c r="G923"/>
  <c r="I923" s="1"/>
  <c r="G922"/>
  <c r="I922" s="1"/>
  <c r="G921"/>
  <c r="I921" s="1"/>
  <c r="G920"/>
  <c r="I920" s="1"/>
  <c r="G919"/>
  <c r="I919" s="1"/>
  <c r="G918"/>
  <c r="I918" s="1"/>
  <c r="G917"/>
  <c r="I917" s="1"/>
  <c r="G916"/>
  <c r="I916" s="1"/>
  <c r="G915"/>
  <c r="I915" s="1"/>
  <c r="G914"/>
  <c r="I914" s="1"/>
  <c r="G913"/>
  <c r="I913" s="1"/>
  <c r="G912"/>
  <c r="I912" s="1"/>
  <c r="G911"/>
  <c r="I911" s="1"/>
  <c r="G910"/>
  <c r="I910" s="1"/>
  <c r="G909"/>
  <c r="I909" s="1"/>
  <c r="G908"/>
  <c r="I908" s="1"/>
  <c r="G907"/>
  <c r="I907" s="1"/>
  <c r="G906"/>
  <c r="I906" s="1"/>
  <c r="G905"/>
  <c r="I905" s="1"/>
  <c r="G904"/>
  <c r="I904" s="1"/>
  <c r="G903"/>
  <c r="I903" s="1"/>
  <c r="G902"/>
  <c r="I902" s="1"/>
  <c r="G901"/>
  <c r="I901" s="1"/>
  <c r="G900"/>
  <c r="I900" s="1"/>
  <c r="G899"/>
  <c r="I899" s="1"/>
  <c r="E898"/>
  <c r="G898" s="1"/>
  <c r="I898" s="1"/>
  <c r="G897"/>
  <c r="I897" s="1"/>
  <c r="G896"/>
  <c r="I896" s="1"/>
  <c r="E895"/>
  <c r="G895" s="1"/>
  <c r="I895" s="1"/>
  <c r="G894"/>
  <c r="I894" s="1"/>
  <c r="G893"/>
  <c r="I893" s="1"/>
  <c r="G892"/>
  <c r="I892" s="1"/>
  <c r="G891"/>
  <c r="I891" s="1"/>
  <c r="G890"/>
  <c r="I890" s="1"/>
  <c r="G889"/>
  <c r="I889" s="1"/>
  <c r="G888"/>
  <c r="I888" s="1"/>
  <c r="G887"/>
  <c r="I887" s="1"/>
  <c r="G886"/>
  <c r="I886" s="1"/>
  <c r="G885"/>
  <c r="I885" s="1"/>
  <c r="G884"/>
  <c r="I884" s="1"/>
  <c r="G883"/>
  <c r="I883" s="1"/>
  <c r="G882"/>
  <c r="I882" s="1"/>
  <c r="G881"/>
  <c r="I881" s="1"/>
  <c r="G880"/>
  <c r="I880" s="1"/>
  <c r="G879"/>
  <c r="I879" s="1"/>
  <c r="G878"/>
  <c r="I878" s="1"/>
  <c r="G877"/>
  <c r="I877" s="1"/>
  <c r="G876"/>
  <c r="I876" s="1"/>
  <c r="G875"/>
  <c r="I875" s="1"/>
  <c r="G874"/>
  <c r="I874" s="1"/>
  <c r="G873"/>
  <c r="I873" s="1"/>
  <c r="G872"/>
  <c r="I872" s="1"/>
  <c r="G871"/>
  <c r="I871" s="1"/>
  <c r="G870"/>
  <c r="I870" s="1"/>
  <c r="G869"/>
  <c r="I869" s="1"/>
  <c r="G868"/>
  <c r="I868" s="1"/>
  <c r="G867"/>
  <c r="I867" s="1"/>
  <c r="G866"/>
  <c r="I866" s="1"/>
  <c r="G865"/>
  <c r="I865" s="1"/>
  <c r="G864"/>
  <c r="I864" s="1"/>
  <c r="G863"/>
  <c r="I863" s="1"/>
  <c r="G862"/>
  <c r="I862" s="1"/>
  <c r="G861"/>
  <c r="I861" s="1"/>
  <c r="G860"/>
  <c r="I860" s="1"/>
  <c r="G859"/>
  <c r="I859" s="1"/>
  <c r="G858"/>
  <c r="I858" s="1"/>
  <c r="G857"/>
  <c r="I857" s="1"/>
  <c r="G856"/>
  <c r="I856" s="1"/>
  <c r="G855"/>
  <c r="I855" s="1"/>
  <c r="G854"/>
  <c r="I854" s="1"/>
  <c r="G853"/>
  <c r="I853" s="1"/>
  <c r="G852"/>
  <c r="I852" s="1"/>
  <c r="G851"/>
  <c r="I851" s="1"/>
  <c r="G850"/>
  <c r="I850" s="1"/>
  <c r="G849"/>
  <c r="I849" s="1"/>
  <c r="G848"/>
  <c r="I848" s="1"/>
  <c r="G847"/>
  <c r="I847" s="1"/>
  <c r="G846"/>
  <c r="I846" s="1"/>
  <c r="G845"/>
  <c r="I845" s="1"/>
  <c r="G844"/>
  <c r="I844" s="1"/>
  <c r="G843"/>
  <c r="I843" s="1"/>
  <c r="G842"/>
  <c r="I842" s="1"/>
  <c r="G841"/>
  <c r="I841" s="1"/>
  <c r="G840"/>
  <c r="I840" s="1"/>
  <c r="G839"/>
  <c r="I839" s="1"/>
  <c r="G838"/>
  <c r="I838" s="1"/>
  <c r="G837"/>
  <c r="I837" s="1"/>
  <c r="G836"/>
  <c r="I836" s="1"/>
  <c r="G835"/>
  <c r="I835" s="1"/>
  <c r="G834"/>
  <c r="I834" s="1"/>
  <c r="G833"/>
  <c r="I833" s="1"/>
  <c r="G832"/>
  <c r="I832" s="1"/>
  <c r="G831"/>
  <c r="I831" s="1"/>
  <c r="G830"/>
  <c r="I830" s="1"/>
  <c r="G829"/>
  <c r="I829" s="1"/>
  <c r="G828"/>
  <c r="I828" s="1"/>
  <c r="G827"/>
  <c r="I827" s="1"/>
  <c r="G826"/>
  <c r="I826" s="1"/>
  <c r="G825"/>
  <c r="I825" s="1"/>
  <c r="G824"/>
  <c r="I824" s="1"/>
  <c r="G823"/>
  <c r="I823" s="1"/>
  <c r="G822"/>
  <c r="I822" s="1"/>
  <c r="G821"/>
  <c r="I821" s="1"/>
  <c r="G820"/>
  <c r="I820" s="1"/>
  <c r="G819"/>
  <c r="I819" s="1"/>
  <c r="G818"/>
  <c r="I818" s="1"/>
  <c r="G817"/>
  <c r="I817" s="1"/>
  <c r="G816"/>
  <c r="I816" s="1"/>
  <c r="G815"/>
  <c r="I815" s="1"/>
  <c r="G814"/>
  <c r="I814" s="1"/>
  <c r="G813"/>
  <c r="I813" s="1"/>
  <c r="G812"/>
  <c r="I812" s="1"/>
  <c r="G811"/>
  <c r="I811" s="1"/>
  <c r="G810"/>
  <c r="I810" s="1"/>
  <c r="G809"/>
  <c r="I809" s="1"/>
  <c r="G808"/>
  <c r="I808" s="1"/>
  <c r="G807"/>
  <c r="I807" s="1"/>
  <c r="G806"/>
  <c r="I806" s="1"/>
  <c r="G805"/>
  <c r="I805" s="1"/>
  <c r="G804"/>
  <c r="I804" s="1"/>
  <c r="G803"/>
  <c r="I803" s="1"/>
  <c r="G802"/>
  <c r="I802" s="1"/>
  <c r="G801"/>
  <c r="I801" s="1"/>
  <c r="G800"/>
  <c r="I800" s="1"/>
  <c r="G799"/>
  <c r="I799" s="1"/>
  <c r="G798"/>
  <c r="I798" s="1"/>
  <c r="G797"/>
  <c r="I797" s="1"/>
  <c r="G796"/>
  <c r="I796" s="1"/>
  <c r="G795"/>
  <c r="I795" s="1"/>
  <c r="G794"/>
  <c r="I794" s="1"/>
  <c r="G793"/>
  <c r="I793" s="1"/>
  <c r="G792"/>
  <c r="I792" s="1"/>
  <c r="G791"/>
  <c r="I791" s="1"/>
  <c r="G790"/>
  <c r="I790" s="1"/>
  <c r="G789"/>
  <c r="I789" s="1"/>
  <c r="G788"/>
  <c r="I788" s="1"/>
  <c r="G787"/>
  <c r="I787" s="1"/>
  <c r="G786"/>
  <c r="I786" s="1"/>
  <c r="G785"/>
  <c r="I785" s="1"/>
  <c r="G784"/>
  <c r="I784" s="1"/>
  <c r="G783"/>
  <c r="I783" s="1"/>
  <c r="G782"/>
  <c r="I782" s="1"/>
  <c r="G781"/>
  <c r="I781" s="1"/>
  <c r="G780"/>
  <c r="I780" s="1"/>
  <c r="G779"/>
  <c r="I779" s="1"/>
  <c r="G778"/>
  <c r="I778" s="1"/>
  <c r="G777"/>
  <c r="I777" s="1"/>
  <c r="G776"/>
  <c r="I776" s="1"/>
  <c r="G775"/>
  <c r="I775" s="1"/>
  <c r="G774"/>
  <c r="I774" s="1"/>
  <c r="G773"/>
  <c r="I773" s="1"/>
  <c r="G772"/>
  <c r="I772" s="1"/>
  <c r="G771"/>
  <c r="I771" s="1"/>
  <c r="G770"/>
  <c r="I770" s="1"/>
  <c r="G769"/>
  <c r="I769" s="1"/>
  <c r="G768"/>
  <c r="I768" s="1"/>
  <c r="G767"/>
  <c r="I767" s="1"/>
  <c r="G766"/>
  <c r="I766" s="1"/>
  <c r="G765"/>
  <c r="I765" s="1"/>
  <c r="G764"/>
  <c r="I764" s="1"/>
  <c r="G763"/>
  <c r="I763" s="1"/>
  <c r="G762"/>
  <c r="I762" s="1"/>
  <c r="G761"/>
  <c r="I761" s="1"/>
  <c r="G760"/>
  <c r="I760" s="1"/>
  <c r="G759"/>
  <c r="I759" s="1"/>
  <c r="G758"/>
  <c r="I758" s="1"/>
  <c r="G757"/>
  <c r="I757" s="1"/>
  <c r="G756"/>
  <c r="I756" s="1"/>
  <c r="G755"/>
  <c r="I755" s="1"/>
  <c r="G754"/>
  <c r="I754" s="1"/>
  <c r="G753"/>
  <c r="I753" s="1"/>
  <c r="G752"/>
  <c r="I752" s="1"/>
  <c r="G751"/>
  <c r="I751" s="1"/>
  <c r="G750"/>
  <c r="I750" s="1"/>
  <c r="G749"/>
  <c r="I749" s="1"/>
  <c r="G748"/>
  <c r="I748" s="1"/>
  <c r="G747"/>
  <c r="I747" s="1"/>
  <c r="G746"/>
  <c r="I746" s="1"/>
  <c r="G745"/>
  <c r="I745" s="1"/>
  <c r="G744"/>
  <c r="I744" s="1"/>
  <c r="G743"/>
  <c r="I743" s="1"/>
  <c r="G742"/>
  <c r="I742" s="1"/>
  <c r="G741"/>
  <c r="I741" s="1"/>
  <c r="G740"/>
  <c r="I740" s="1"/>
  <c r="G739"/>
  <c r="I739" s="1"/>
  <c r="G738"/>
  <c r="I738" s="1"/>
  <c r="G737"/>
  <c r="I737" s="1"/>
  <c r="G736"/>
  <c r="I736" s="1"/>
  <c r="G735"/>
  <c r="I735" s="1"/>
  <c r="G734"/>
  <c r="I734" s="1"/>
  <c r="G733"/>
  <c r="I733" s="1"/>
  <c r="G732"/>
  <c r="I732" s="1"/>
  <c r="G731"/>
  <c r="I731" s="1"/>
  <c r="G730"/>
  <c r="I730" s="1"/>
  <c r="G729"/>
  <c r="I729" s="1"/>
  <c r="G728"/>
  <c r="I728" s="1"/>
  <c r="G727"/>
  <c r="I727" s="1"/>
  <c r="G726"/>
  <c r="I726" s="1"/>
  <c r="G725"/>
  <c r="I725" s="1"/>
  <c r="G724"/>
  <c r="I724" s="1"/>
  <c r="G723"/>
  <c r="I723" s="1"/>
  <c r="G722"/>
  <c r="I722" s="1"/>
  <c r="G721"/>
  <c r="I721" s="1"/>
  <c r="G720"/>
  <c r="I720" s="1"/>
  <c r="G719"/>
  <c r="I719" s="1"/>
  <c r="G718"/>
  <c r="I718" s="1"/>
  <c r="G717"/>
  <c r="I717" s="1"/>
  <c r="G716"/>
  <c r="I716" s="1"/>
  <c r="G715"/>
  <c r="I715" s="1"/>
  <c r="G714"/>
  <c r="I714" s="1"/>
  <c r="G713"/>
  <c r="I713" s="1"/>
  <c r="G712"/>
  <c r="I712" s="1"/>
  <c r="G711"/>
  <c r="I711" s="1"/>
  <c r="G710"/>
  <c r="I710" s="1"/>
  <c r="G709"/>
  <c r="I709" s="1"/>
  <c r="G708"/>
  <c r="I708" s="1"/>
  <c r="G707"/>
  <c r="I707" s="1"/>
  <c r="G706"/>
  <c r="I706" s="1"/>
  <c r="G705"/>
  <c r="I705" s="1"/>
  <c r="G704"/>
  <c r="I704" s="1"/>
  <c r="G703"/>
  <c r="I703" s="1"/>
  <c r="G702"/>
  <c r="I702" s="1"/>
  <c r="G701"/>
  <c r="I701" s="1"/>
  <c r="G700"/>
  <c r="I700" s="1"/>
  <c r="G699"/>
  <c r="I699" s="1"/>
  <c r="G698"/>
  <c r="I698" s="1"/>
  <c r="G697"/>
  <c r="I697" s="1"/>
  <c r="G696"/>
  <c r="I696" s="1"/>
  <c r="G695"/>
  <c r="I695" s="1"/>
  <c r="G694"/>
  <c r="I694" s="1"/>
  <c r="G693"/>
  <c r="I693" s="1"/>
  <c r="G692"/>
  <c r="I692" s="1"/>
  <c r="G691"/>
  <c r="I691" s="1"/>
  <c r="G690"/>
  <c r="I690" s="1"/>
  <c r="G689"/>
  <c r="I689" s="1"/>
  <c r="G688"/>
  <c r="I688" s="1"/>
  <c r="G687"/>
  <c r="I687" s="1"/>
  <c r="G686"/>
  <c r="I686" s="1"/>
  <c r="G685"/>
  <c r="I685" s="1"/>
  <c r="G684"/>
  <c r="I684" s="1"/>
  <c r="G683"/>
  <c r="I683" s="1"/>
  <c r="G682"/>
  <c r="I682" s="1"/>
  <c r="G681"/>
  <c r="I681" s="1"/>
  <c r="G680"/>
  <c r="I680" s="1"/>
  <c r="G679"/>
  <c r="I679" s="1"/>
  <c r="G678"/>
  <c r="I678" s="1"/>
  <c r="G677"/>
  <c r="I677" s="1"/>
  <c r="G676"/>
  <c r="I676" s="1"/>
  <c r="G675"/>
  <c r="I675" s="1"/>
  <c r="G674"/>
  <c r="I674" s="1"/>
  <c r="G673"/>
  <c r="I673" s="1"/>
  <c r="G672"/>
  <c r="I672" s="1"/>
  <c r="G671"/>
  <c r="I671" s="1"/>
  <c r="G670"/>
  <c r="I670" s="1"/>
  <c r="G669"/>
  <c r="I669" s="1"/>
  <c r="G668"/>
  <c r="I668" s="1"/>
  <c r="G667"/>
  <c r="I667" s="1"/>
  <c r="G376"/>
  <c r="I376" s="1"/>
  <c r="G283"/>
  <c r="I283" s="1"/>
  <c r="G479"/>
  <c r="I479" s="1"/>
  <c r="G470"/>
  <c r="I470" s="1"/>
  <c r="G461"/>
  <c r="I461" s="1"/>
  <c r="G385"/>
  <c r="I385" s="1"/>
  <c r="G386"/>
  <c r="I386" s="1"/>
  <c r="G383"/>
  <c r="I383" s="1"/>
  <c r="G384"/>
  <c r="I384" s="1"/>
  <c r="G137"/>
  <c r="I137" s="1"/>
  <c r="G136"/>
  <c r="I136" s="1"/>
  <c r="G196"/>
  <c r="I196" s="1"/>
  <c r="G195"/>
  <c r="I195" s="1"/>
  <c r="G241"/>
  <c r="I241" s="1"/>
  <c r="G240"/>
  <c r="I240" s="1"/>
  <c r="G9"/>
  <c r="I9" s="1"/>
  <c r="G8"/>
  <c r="I8" s="1"/>
  <c r="G21"/>
  <c r="I21" s="1"/>
  <c r="G20"/>
  <c r="I20" s="1"/>
  <c r="G484"/>
  <c r="I484" s="1"/>
  <c r="G483"/>
  <c r="I483" s="1"/>
  <c r="G475"/>
  <c r="I475" s="1"/>
  <c r="G474"/>
  <c r="I474" s="1"/>
  <c r="G466"/>
  <c r="I466" s="1"/>
  <c r="G465"/>
  <c r="I465" s="1"/>
  <c r="G441"/>
  <c r="I441" s="1"/>
  <c r="G440"/>
  <c r="I440" s="1"/>
  <c r="G438"/>
  <c r="I438" s="1"/>
  <c r="G437"/>
  <c r="I437" s="1"/>
  <c r="G236"/>
  <c r="I236" s="1"/>
  <c r="G235"/>
  <c r="I235" s="1"/>
  <c r="G284"/>
  <c r="I284" s="1"/>
  <c r="G282"/>
  <c r="I282" s="1"/>
  <c r="G281"/>
  <c r="I281" s="1"/>
  <c r="G189"/>
  <c r="I189" s="1"/>
  <c r="G186"/>
  <c r="I186" s="1"/>
  <c r="G185"/>
  <c r="I185" s="1"/>
  <c r="G184"/>
  <c r="I184" s="1"/>
  <c r="G15"/>
  <c r="I15" s="1"/>
  <c r="G14"/>
  <c r="I14" s="1"/>
  <c r="G34"/>
  <c r="I34" s="1"/>
  <c r="G33"/>
  <c r="I33" s="1"/>
  <c r="G513"/>
  <c r="I513" s="1"/>
  <c r="G502"/>
  <c r="I502" s="1"/>
  <c r="G503"/>
  <c r="I503" s="1"/>
  <c r="G504"/>
  <c r="I504" s="1"/>
  <c r="G505"/>
  <c r="I505" s="1"/>
  <c r="G506"/>
  <c r="I506" s="1"/>
  <c r="G507"/>
  <c r="I507" s="1"/>
  <c r="G508"/>
  <c r="I508" s="1"/>
  <c r="G509"/>
  <c r="I509" s="1"/>
  <c r="G510"/>
  <c r="I510" s="1"/>
  <c r="G511"/>
  <c r="I511" s="1"/>
  <c r="G512"/>
  <c r="I512" s="1"/>
  <c r="G500"/>
  <c r="I500" s="1"/>
  <c r="G499"/>
  <c r="I499" s="1"/>
  <c r="G498"/>
  <c r="I498" s="1"/>
  <c r="G497"/>
  <c r="I497" s="1"/>
  <c r="G492"/>
  <c r="I492" s="1"/>
  <c r="G488"/>
  <c r="I488" s="1"/>
  <c r="G481"/>
  <c r="I481" s="1"/>
  <c r="G480"/>
  <c r="I480" s="1"/>
  <c r="G472"/>
  <c r="I472" s="1"/>
  <c r="G463"/>
  <c r="I463" s="1"/>
  <c r="G471"/>
  <c r="I471" s="1"/>
  <c r="G462"/>
  <c r="I462" s="1"/>
  <c r="G406"/>
  <c r="I406" s="1"/>
  <c r="G405"/>
  <c r="I405" s="1"/>
  <c r="G404"/>
  <c r="I404" s="1"/>
  <c r="G403"/>
  <c r="I403" s="1"/>
  <c r="G402"/>
  <c r="I402" s="1"/>
  <c r="G401"/>
  <c r="I401" s="1"/>
  <c r="G400"/>
  <c r="I400" s="1"/>
  <c r="G434"/>
  <c r="I434" s="1"/>
  <c r="G433"/>
  <c r="I433" s="1"/>
  <c r="G432"/>
  <c r="I432" s="1"/>
  <c r="G431"/>
  <c r="I431" s="1"/>
  <c r="G430"/>
  <c r="I430" s="1"/>
  <c r="G429"/>
  <c r="I429" s="1"/>
  <c r="G428"/>
  <c r="I428" s="1"/>
  <c r="G427"/>
  <c r="I427" s="1"/>
  <c r="G426"/>
  <c r="I426" s="1"/>
  <c r="G425"/>
  <c r="I425" s="1"/>
  <c r="G424"/>
  <c r="I424" s="1"/>
  <c r="G423"/>
  <c r="I423" s="1"/>
  <c r="G422"/>
  <c r="I422" s="1"/>
  <c r="G421"/>
  <c r="I421" s="1"/>
  <c r="G420"/>
  <c r="I420" s="1"/>
  <c r="G419"/>
  <c r="I419" s="1"/>
  <c r="G418"/>
  <c r="I418" s="1"/>
  <c r="G417"/>
  <c r="I417" s="1"/>
  <c r="G416"/>
  <c r="I416" s="1"/>
  <c r="G415"/>
  <c r="I415" s="1"/>
  <c r="G414"/>
  <c r="I414" s="1"/>
  <c r="G413"/>
  <c r="I413" s="1"/>
  <c r="G412"/>
  <c r="I412" s="1"/>
  <c r="G411"/>
  <c r="I411" s="1"/>
  <c r="G410"/>
  <c r="I410" s="1"/>
  <c r="G409"/>
  <c r="I409" s="1"/>
  <c r="G408"/>
  <c r="I408" s="1"/>
  <c r="G399"/>
  <c r="I399" s="1"/>
  <c r="G398"/>
  <c r="I398" s="1"/>
  <c r="G397"/>
  <c r="I397" s="1"/>
  <c r="G396"/>
  <c r="I396" s="1"/>
  <c r="G395"/>
  <c r="I395" s="1"/>
  <c r="G394"/>
  <c r="I394" s="1"/>
  <c r="G393"/>
  <c r="I393" s="1"/>
  <c r="G392"/>
  <c r="I392" s="1"/>
  <c r="G391"/>
  <c r="I391" s="1"/>
  <c r="G390"/>
  <c r="I390" s="1"/>
  <c r="G389"/>
  <c r="I389" s="1"/>
  <c r="G388"/>
  <c r="I388" s="1"/>
  <c r="G387"/>
  <c r="I387" s="1"/>
  <c r="G234"/>
  <c r="I234" s="1"/>
  <c r="G233"/>
  <c r="I233" s="1"/>
  <c r="G182"/>
  <c r="I182" s="1"/>
  <c r="G181"/>
  <c r="I181" s="1"/>
  <c r="G180"/>
  <c r="I180" s="1"/>
  <c r="G179"/>
  <c r="I179" s="1"/>
  <c r="G178"/>
  <c r="I178" s="1"/>
  <c r="G177"/>
  <c r="I177" s="1"/>
  <c r="G176"/>
  <c r="I176" s="1"/>
  <c r="G175"/>
  <c r="I175" s="1"/>
  <c r="G174"/>
  <c r="I174" s="1"/>
  <c r="G173"/>
  <c r="I173" s="1"/>
  <c r="G172"/>
  <c r="I172" s="1"/>
  <c r="G171"/>
  <c r="I171" s="1"/>
  <c r="G170"/>
  <c r="I170" s="1"/>
  <c r="G169"/>
  <c r="I169" s="1"/>
  <c r="G168"/>
  <c r="I168" s="1"/>
  <c r="G167"/>
  <c r="I167" s="1"/>
  <c r="G166"/>
  <c r="I166" s="1"/>
  <c r="G165"/>
  <c r="I165" s="1"/>
  <c r="G152"/>
  <c r="I152" s="1"/>
  <c r="G153"/>
  <c r="I153" s="1"/>
  <c r="G160"/>
  <c r="I160" s="1"/>
  <c r="G159"/>
  <c r="I159" s="1"/>
  <c r="G158"/>
  <c r="I158" s="1"/>
  <c r="G157"/>
  <c r="I157" s="1"/>
  <c r="G156"/>
  <c r="I156" s="1"/>
  <c r="G155"/>
  <c r="I155" s="1"/>
  <c r="G154"/>
  <c r="I154" s="1"/>
  <c r="G151"/>
  <c r="I151" s="1"/>
  <c r="G150"/>
  <c r="I150" s="1"/>
  <c r="G149"/>
  <c r="I149" s="1"/>
  <c r="G148"/>
  <c r="I148" s="1"/>
  <c r="G147"/>
  <c r="I147" s="1"/>
  <c r="G146"/>
  <c r="I146" s="1"/>
  <c r="G164"/>
  <c r="I164" s="1"/>
  <c r="G163"/>
  <c r="I163" s="1"/>
  <c r="G162"/>
  <c r="I162" s="1"/>
  <c r="G161"/>
  <c r="I161" s="1"/>
  <c r="G135"/>
  <c r="I135" s="1"/>
  <c r="G139"/>
  <c r="I139" s="1"/>
  <c r="G142"/>
  <c r="I142" s="1"/>
  <c r="G145"/>
  <c r="I145" s="1"/>
  <c r="G138"/>
  <c r="I138" s="1"/>
  <c r="G17"/>
  <c r="I17" s="1"/>
  <c r="G25"/>
  <c r="I25" s="1"/>
  <c r="G32"/>
  <c r="I32" s="1"/>
  <c r="G31"/>
  <c r="I31" s="1"/>
  <c r="G30"/>
  <c r="I30" s="1"/>
  <c r="G29"/>
  <c r="I29" s="1"/>
  <c r="G28"/>
  <c r="I28" s="1"/>
  <c r="G26"/>
  <c r="I26" s="1"/>
  <c r="G232"/>
  <c r="I232" s="1"/>
  <c r="G231"/>
  <c r="I231" s="1"/>
  <c r="G230"/>
  <c r="I230" s="1"/>
  <c r="G229"/>
  <c r="I229" s="1"/>
  <c r="G228"/>
  <c r="I228" s="1"/>
  <c r="G227"/>
  <c r="I227" s="1"/>
  <c r="G226"/>
  <c r="I226" s="1"/>
  <c r="G225"/>
  <c r="I225" s="1"/>
  <c r="G224"/>
  <c r="I224" s="1"/>
  <c r="G223"/>
  <c r="I223" s="1"/>
  <c r="G222"/>
  <c r="I222" s="1"/>
  <c r="G221"/>
  <c r="I221" s="1"/>
  <c r="G220"/>
  <c r="I220" s="1"/>
  <c r="G219"/>
  <c r="I219" s="1"/>
  <c r="G218"/>
  <c r="I218" s="1"/>
  <c r="G217"/>
  <c r="I217" s="1"/>
  <c r="G216"/>
  <c r="I216" s="1"/>
  <c r="G215"/>
  <c r="I215" s="1"/>
  <c r="G214"/>
  <c r="I214" s="1"/>
  <c r="G213"/>
  <c r="I213" s="1"/>
  <c r="G212"/>
  <c r="I212" s="1"/>
  <c r="G211"/>
  <c r="I211" s="1"/>
  <c r="G210"/>
  <c r="I210" s="1"/>
  <c r="G209"/>
  <c r="I209" s="1"/>
  <c r="G208"/>
  <c r="I208" s="1"/>
  <c r="G207"/>
  <c r="I207" s="1"/>
  <c r="G206"/>
  <c r="I206" s="1"/>
  <c r="G205"/>
  <c r="I205" s="1"/>
  <c r="G204"/>
  <c r="I204" s="1"/>
  <c r="G197"/>
  <c r="I197" s="1"/>
  <c r="G202"/>
  <c r="I202" s="1"/>
  <c r="G201"/>
  <c r="I201" s="1"/>
  <c r="G200"/>
  <c r="I200" s="1"/>
  <c r="G199"/>
  <c r="I199" s="1"/>
  <c r="G280"/>
  <c r="I280" s="1"/>
  <c r="G279"/>
  <c r="I279" s="1"/>
  <c r="G278"/>
  <c r="I278" s="1"/>
  <c r="G277"/>
  <c r="I277" s="1"/>
  <c r="G276"/>
  <c r="I276" s="1"/>
  <c r="G275"/>
  <c r="I275" s="1"/>
  <c r="G273"/>
  <c r="I273" s="1"/>
  <c r="G272"/>
  <c r="I272" s="1"/>
  <c r="G271"/>
  <c r="I271" s="1"/>
  <c r="G270"/>
  <c r="I270" s="1"/>
  <c r="G269"/>
  <c r="I269" s="1"/>
  <c r="G268"/>
  <c r="I268" s="1"/>
  <c r="G267"/>
  <c r="I267" s="1"/>
  <c r="G266"/>
  <c r="I266" s="1"/>
  <c r="G265"/>
  <c r="I265" s="1"/>
  <c r="G264"/>
  <c r="I264" s="1"/>
  <c r="G263"/>
  <c r="I263" s="1"/>
  <c r="G262"/>
  <c r="I262" s="1"/>
  <c r="G261"/>
  <c r="I261" s="1"/>
  <c r="G260"/>
  <c r="I260" s="1"/>
  <c r="G259"/>
  <c r="I259" s="1"/>
  <c r="G258"/>
  <c r="I258" s="1"/>
  <c r="G257"/>
  <c r="I257" s="1"/>
  <c r="G256"/>
  <c r="I256" s="1"/>
  <c r="G255"/>
  <c r="I255" s="1"/>
  <c r="G254"/>
  <c r="I254" s="1"/>
  <c r="G253"/>
  <c r="I253" s="1"/>
  <c r="G252"/>
  <c r="I252" s="1"/>
  <c r="G251"/>
  <c r="I251" s="1"/>
  <c r="G250"/>
  <c r="I250" s="1"/>
  <c r="G12"/>
  <c r="I12" s="1"/>
  <c r="G11"/>
  <c r="I11" s="1"/>
  <c r="G10"/>
  <c r="I10" s="1"/>
  <c r="G521"/>
  <c r="I521" s="1"/>
  <c r="G522"/>
  <c r="I522" s="1"/>
  <c r="G523"/>
  <c r="I523" s="1"/>
  <c r="G524"/>
  <c r="I524" s="1"/>
  <c r="G525"/>
  <c r="I525" s="1"/>
  <c r="G526"/>
  <c r="I526" s="1"/>
  <c r="G527"/>
  <c r="I527" s="1"/>
  <c r="G528"/>
  <c r="I528" s="1"/>
  <c r="G529"/>
  <c r="I529" s="1"/>
  <c r="G530"/>
  <c r="I530" s="1"/>
  <c r="G531"/>
  <c r="I531" s="1"/>
  <c r="G532"/>
  <c r="I532" s="1"/>
  <c r="G533"/>
  <c r="I533" s="1"/>
  <c r="G534"/>
  <c r="I534" s="1"/>
  <c r="G535"/>
  <c r="I535" s="1"/>
  <c r="G536"/>
  <c r="I536" s="1"/>
  <c r="G537"/>
  <c r="I537" s="1"/>
  <c r="G538"/>
  <c r="I538" s="1"/>
  <c r="G539"/>
  <c r="I539" s="1"/>
  <c r="G540"/>
  <c r="I540" s="1"/>
  <c r="G541"/>
  <c r="I541" s="1"/>
  <c r="G542"/>
  <c r="I542" s="1"/>
  <c r="G543"/>
  <c r="I543" s="1"/>
  <c r="G544"/>
  <c r="I544" s="1"/>
  <c r="G545"/>
  <c r="I545" s="1"/>
  <c r="G546"/>
  <c r="I546" s="1"/>
  <c r="G547"/>
  <c r="I547" s="1"/>
  <c r="G548"/>
  <c r="I548" s="1"/>
  <c r="G549"/>
  <c r="I549" s="1"/>
  <c r="G550"/>
  <c r="I550" s="1"/>
  <c r="G551"/>
  <c r="I551" s="1"/>
  <c r="G552"/>
  <c r="I552" s="1"/>
  <c r="G553"/>
  <c r="I553" s="1"/>
  <c r="G554"/>
  <c r="I554" s="1"/>
  <c r="G555"/>
  <c r="I555" s="1"/>
  <c r="G556"/>
  <c r="I556" s="1"/>
  <c r="G557"/>
  <c r="I557" s="1"/>
  <c r="G558"/>
  <c r="I558" s="1"/>
  <c r="G559"/>
  <c r="I559" s="1"/>
  <c r="G560"/>
  <c r="I560" s="1"/>
  <c r="G561"/>
  <c r="I561" s="1"/>
  <c r="G562"/>
  <c r="I562" s="1"/>
  <c r="G563"/>
  <c r="I563" s="1"/>
  <c r="G564"/>
  <c r="I564" s="1"/>
  <c r="G565"/>
  <c r="I565" s="1"/>
  <c r="G566"/>
  <c r="I566" s="1"/>
  <c r="G567"/>
  <c r="I567" s="1"/>
  <c r="G568"/>
  <c r="I568" s="1"/>
  <c r="G569"/>
  <c r="I569" s="1"/>
  <c r="G570"/>
  <c r="I570" s="1"/>
  <c r="G571"/>
  <c r="I571" s="1"/>
  <c r="G572"/>
  <c r="I572" s="1"/>
  <c r="G573"/>
  <c r="I573" s="1"/>
  <c r="G574"/>
  <c r="I574" s="1"/>
  <c r="G575"/>
  <c r="I575" s="1"/>
  <c r="G576"/>
  <c r="I576" s="1"/>
  <c r="G577"/>
  <c r="I577" s="1"/>
  <c r="G578"/>
  <c r="I578" s="1"/>
  <c r="G579"/>
  <c r="I579" s="1"/>
  <c r="G580"/>
  <c r="I580" s="1"/>
  <c r="G581"/>
  <c r="I581" s="1"/>
  <c r="G582"/>
  <c r="I582" s="1"/>
  <c r="G583"/>
  <c r="I583" s="1"/>
  <c r="G584"/>
  <c r="I584" s="1"/>
  <c r="G585"/>
  <c r="I585" s="1"/>
  <c r="G586"/>
  <c r="I586" s="1"/>
  <c r="G587"/>
  <c r="I587" s="1"/>
  <c r="G588"/>
  <c r="I588" s="1"/>
  <c r="G589"/>
  <c r="I589" s="1"/>
  <c r="G590"/>
  <c r="I590" s="1"/>
  <c r="G591"/>
  <c r="I591" s="1"/>
  <c r="G592"/>
  <c r="I592" s="1"/>
  <c r="G593"/>
  <c r="I593" s="1"/>
  <c r="G594"/>
  <c r="I594" s="1"/>
  <c r="G595"/>
  <c r="I595" s="1"/>
  <c r="G596"/>
  <c r="I596" s="1"/>
  <c r="G597"/>
  <c r="I597" s="1"/>
  <c r="G598"/>
  <c r="I598" s="1"/>
  <c r="G599"/>
  <c r="I599" s="1"/>
  <c r="G600"/>
  <c r="I600" s="1"/>
  <c r="G601"/>
  <c r="I601" s="1"/>
  <c r="G602"/>
  <c r="I602" s="1"/>
  <c r="G603"/>
  <c r="I603" s="1"/>
  <c r="G604"/>
  <c r="I604" s="1"/>
  <c r="G605"/>
  <c r="I605" s="1"/>
  <c r="G606"/>
  <c r="I606" s="1"/>
  <c r="G607"/>
  <c r="I607" s="1"/>
  <c r="G608"/>
  <c r="I608" s="1"/>
  <c r="G609"/>
  <c r="I609" s="1"/>
  <c r="G610"/>
  <c r="I610" s="1"/>
  <c r="G611"/>
  <c r="I611" s="1"/>
  <c r="G612"/>
  <c r="I612" s="1"/>
  <c r="G613"/>
  <c r="I613" s="1"/>
  <c r="G614"/>
  <c r="I614" s="1"/>
  <c r="G615"/>
  <c r="I615" s="1"/>
  <c r="G616"/>
  <c r="I616" s="1"/>
  <c r="G617"/>
  <c r="I617" s="1"/>
  <c r="G618"/>
  <c r="I618" s="1"/>
  <c r="G619"/>
  <c r="I619" s="1"/>
  <c r="G620"/>
  <c r="I620" s="1"/>
  <c r="G621"/>
  <c r="I621" s="1"/>
  <c r="G622"/>
  <c r="I622" s="1"/>
  <c r="G623"/>
  <c r="I623" s="1"/>
  <c r="G624"/>
  <c r="I624" s="1"/>
  <c r="G625"/>
  <c r="I625" s="1"/>
  <c r="G626"/>
  <c r="I626" s="1"/>
  <c r="G627"/>
  <c r="I627" s="1"/>
  <c r="G628"/>
  <c r="I628" s="1"/>
  <c r="G629"/>
  <c r="I629" s="1"/>
  <c r="G630"/>
  <c r="I630" s="1"/>
  <c r="G631"/>
  <c r="I631" s="1"/>
  <c r="G632"/>
  <c r="I632" s="1"/>
  <c r="G633"/>
  <c r="I633" s="1"/>
  <c r="G634"/>
  <c r="I634" s="1"/>
  <c r="G635"/>
  <c r="I635" s="1"/>
  <c r="G636"/>
  <c r="I636" s="1"/>
  <c r="G637"/>
  <c r="I637" s="1"/>
  <c r="G638"/>
  <c r="I638" s="1"/>
  <c r="G639"/>
  <c r="I639" s="1"/>
  <c r="G640"/>
  <c r="I640" s="1"/>
  <c r="G641"/>
  <c r="I641" s="1"/>
  <c r="G642"/>
  <c r="I642" s="1"/>
  <c r="G643"/>
  <c r="I643" s="1"/>
  <c r="G644"/>
  <c r="I644" s="1"/>
  <c r="G645"/>
  <c r="I645" s="1"/>
  <c r="G646"/>
  <c r="I646" s="1"/>
  <c r="G647"/>
  <c r="I647" s="1"/>
  <c r="G648"/>
  <c r="I648" s="1"/>
  <c r="G649"/>
  <c r="I649" s="1"/>
  <c r="G650"/>
  <c r="I650" s="1"/>
  <c r="G651"/>
  <c r="I651" s="1"/>
  <c r="G652"/>
  <c r="I652" s="1"/>
  <c r="G653"/>
  <c r="I653" s="1"/>
  <c r="G654"/>
  <c r="I654" s="1"/>
  <c r="G655"/>
  <c r="I655" s="1"/>
  <c r="G656"/>
  <c r="I656" s="1"/>
  <c r="G657"/>
  <c r="I657" s="1"/>
  <c r="G658"/>
  <c r="I658" s="1"/>
  <c r="G659"/>
  <c r="I659" s="1"/>
  <c r="G660"/>
  <c r="I660" s="1"/>
  <c r="G661"/>
  <c r="I661" s="1"/>
  <c r="G662"/>
  <c r="I662" s="1"/>
  <c r="G663"/>
  <c r="I663" s="1"/>
  <c r="G664"/>
  <c r="I664" s="1"/>
  <c r="G665"/>
  <c r="I665" s="1"/>
  <c r="G666"/>
  <c r="I666" s="1"/>
  <c r="G516"/>
  <c r="I516" s="1"/>
  <c r="G517"/>
  <c r="I517" s="1"/>
  <c r="G518"/>
  <c r="I518" s="1"/>
  <c r="G519"/>
  <c r="I519" s="1"/>
  <c r="G520"/>
  <c r="I520" s="1"/>
  <c r="G515"/>
  <c r="I515" s="1"/>
  <c r="G964" l="1"/>
  <c r="I964" s="1"/>
</calcChain>
</file>

<file path=xl/sharedStrings.xml><?xml version="1.0" encoding="utf-8"?>
<sst xmlns="http://schemas.openxmlformats.org/spreadsheetml/2006/main" count="3484" uniqueCount="1900">
  <si>
    <t>Required</t>
  </si>
  <si>
    <t>Not Required</t>
  </si>
  <si>
    <t>Description</t>
  </si>
  <si>
    <t>MSRP</t>
  </si>
  <si>
    <t>WB3480AA</t>
  </si>
  <si>
    <t>PTP800 CMU (Modem 1000/100BaseT with Capacity CAP 10 Mbps</t>
  </si>
  <si>
    <t>01010411007</t>
  </si>
  <si>
    <t>ODU-A 6GHz,TR252, Lo, B1 (5925.0 - 6025.0 MHz), Rectangular WG, Neg Pol</t>
  </si>
  <si>
    <t>01010411008</t>
  </si>
  <si>
    <t>ODU-A 6GHz,TR252, Hi, B1 (6175.0- 6275.0 MHz), Rectangular WG, Neg Pol</t>
  </si>
  <si>
    <t>01010411009</t>
  </si>
  <si>
    <t>ODU-A 6GHz,TR252, Lo, B2 (6000.0 - 6100.0 MHz), Rectangular WG, Neg Pol</t>
  </si>
  <si>
    <t>01010411010</t>
  </si>
  <si>
    <t>ODU-A 6GHz,TR252, Hi, B2 (6250.0 - 6350.0 MHz), Rectangular WG, Neg Pol</t>
  </si>
  <si>
    <t>01010411011</t>
  </si>
  <si>
    <t>ODU-A 6GHz,TR252, Lo, B3 (6075.0 - 6175.0 MHz), Rectangular WG, Neg Pol</t>
  </si>
  <si>
    <t>01010411012</t>
  </si>
  <si>
    <t>ODU-A 6GHz,TR252, Hi, B3 (6325.0 - 6425.0 MHz), Rectangular WG, Neg Pol</t>
  </si>
  <si>
    <t>01010208001</t>
  </si>
  <si>
    <t>01010208002</t>
  </si>
  <si>
    <t>01010208003</t>
  </si>
  <si>
    <t>01010208004</t>
  </si>
  <si>
    <t>01010208005</t>
  </si>
  <si>
    <t>01010208006</t>
  </si>
  <si>
    <t>01010209013</t>
  </si>
  <si>
    <t>01010209014</t>
  </si>
  <si>
    <t>01010210005</t>
  </si>
  <si>
    <t>01010210006</t>
  </si>
  <si>
    <t>01010210007</t>
  </si>
  <si>
    <t>01010210008</t>
  </si>
  <si>
    <t>01010210009</t>
  </si>
  <si>
    <t>01010210010</t>
  </si>
  <si>
    <t>01010403001</t>
  </si>
  <si>
    <t>ODU-A 26GHz, TR800, Lo, B1 (24250.0 - 24450.0 MHz), Rectangular WG, Neg Pol</t>
  </si>
  <si>
    <t>01010403002</t>
  </si>
  <si>
    <t>ODU-A 26GHz, TR800, Hi, B1 (24250.0 - 24450.0 MHz), Rectangular WG, Neg Pol</t>
  </si>
  <si>
    <t>01010433002</t>
  </si>
  <si>
    <t>ODU-A 38GHz, TR700, Lo, B1 (38595.0 - 38805.0 MHz), Circular WG, Neg Pol</t>
  </si>
  <si>
    <t>01010433003</t>
  </si>
  <si>
    <t>ODU-A 38GHz, TR700, Hi, B1 (39295.0 - 39505.0 MHz), Circular WG, Neg Pol</t>
  </si>
  <si>
    <t>01010433004</t>
  </si>
  <si>
    <t>ODU-A 38GHz, TR700, Lo, B2 (38795.0 - 39005.0 MHz), Circular WG, Neg Pol</t>
  </si>
  <si>
    <t>01010433005</t>
  </si>
  <si>
    <t>ODU-A 38GHz, TR700, Hi, B2 (39495.0 - 39705.0 MHz), Circular WG, Neg Pol</t>
  </si>
  <si>
    <t>01010433006</t>
  </si>
  <si>
    <t>ODU-A 38GHz, TR700, Lo, B3 (38995.0 - 39205.0 MHz), Circular WG, Neg Pol</t>
  </si>
  <si>
    <t>01010433007</t>
  </si>
  <si>
    <t>ODU-A 38GHz, TR700, Hi, B3 (39695.0 - 39905.0 MHz), Circular WG, Neg Pol</t>
  </si>
  <si>
    <t>01010433008</t>
  </si>
  <si>
    <t>ODU-A 38GHz, TR700, Lo, B4 (39195.0 - 39405.0 MHz), Circular WG, Neg Pol</t>
  </si>
  <si>
    <t>01010433009</t>
  </si>
  <si>
    <t>ODU-A 38GHz, TR700, Hi, B4 (39895.0 - 40105.0 MHz), Circular WG, Neg Pol</t>
  </si>
  <si>
    <t>PTP800 Modem Capacity CAP - 20 Mbps (per Unit)</t>
  </si>
  <si>
    <t>PTP800 Modem Capacity CAP - 30 Mbps (per Unit)</t>
  </si>
  <si>
    <t>PTP800 Modem Capacity CAP - 40 Mbps (per Unit)</t>
  </si>
  <si>
    <t>PTP800 Modem Capacity CAP - 50 Mbps (per Unit)</t>
  </si>
  <si>
    <t>PTP800 Modem Capacity CAP - 100 Mbps (per Unit)</t>
  </si>
  <si>
    <t>PTP800 Modem Capacity CAP - 150 Mbps (per Unit)</t>
  </si>
  <si>
    <t>PTP800 Modem Capacity CAP - 200 Mbps (per Unit)</t>
  </si>
  <si>
    <t>PTP800 Modem Capacity CAP - 300 Mbps (per Unit)</t>
  </si>
  <si>
    <t>PTP800 Modem Capacity CAP - Full Capacity (per Unit)</t>
  </si>
  <si>
    <t>PTP800 Modem Capacity CAP upgrade from 20 -&gt; 30 Mbps key (per Unit)</t>
  </si>
  <si>
    <t>PTP800 Modem Capacity CAP upgrade from 30 -&gt; 40 Mbps key (per Unit)</t>
  </si>
  <si>
    <t>PTP800 Modem Capacity CAP upgrade from 40 -&gt; 50 Mbps key (per Unit)</t>
  </si>
  <si>
    <t>PTP800 Modem Capacity CAP upgrade from 50 -&gt; 100 Mbps key (per Unit)</t>
  </si>
  <si>
    <t>PTP800 Modem Capacity CAP upgrade from 100 -&gt; 150 Mbps key (per Unit)</t>
  </si>
  <si>
    <t>PTP800 Modem Capacity CAP upgrade from 150 -&gt; 200 Mbps key (per Unit)</t>
  </si>
  <si>
    <t>PTP800 Modem Capacity CAP upgrade from 200 -&gt; 300 Mbps key (per Unit)</t>
  </si>
  <si>
    <t>PTP800 Modem Capacity CAP upgrade from 300 -&gt; Full Capacity key (per Unit)</t>
  </si>
  <si>
    <t>PTP 800 Series AES License Key 128bit - End only</t>
  </si>
  <si>
    <t>PTP 800 Series AES License Key 256bit - End only</t>
  </si>
  <si>
    <t>WB3538</t>
  </si>
  <si>
    <t>WB3539</t>
  </si>
  <si>
    <t>WB3540</t>
  </si>
  <si>
    <t>WB3541</t>
  </si>
  <si>
    <t>WB3542</t>
  </si>
  <si>
    <t>WB3543</t>
  </si>
  <si>
    <t>WB3544</t>
  </si>
  <si>
    <t>WB3545</t>
  </si>
  <si>
    <t>WB3546</t>
  </si>
  <si>
    <t>WB3547</t>
  </si>
  <si>
    <t>WB3548</t>
  </si>
  <si>
    <t>WB3549</t>
  </si>
  <si>
    <t>WB3550</t>
  </si>
  <si>
    <t>WB3551</t>
  </si>
  <si>
    <t>WB3552</t>
  </si>
  <si>
    <t>WB3553</t>
  </si>
  <si>
    <t>WB3554</t>
  </si>
  <si>
    <t>WB3555</t>
  </si>
  <si>
    <t>WB3556</t>
  </si>
  <si>
    <t xml:space="preserve">WB3106A </t>
  </si>
  <si>
    <t xml:space="preserve">WB3107A </t>
  </si>
  <si>
    <t>WB3108A</t>
  </si>
  <si>
    <t>01010430001</t>
  </si>
  <si>
    <t>01010431001</t>
  </si>
  <si>
    <t>WB3486A</t>
  </si>
  <si>
    <t>WB3622A</t>
  </si>
  <si>
    <t>WB3618A</t>
  </si>
  <si>
    <t>WB3616A</t>
  </si>
  <si>
    <t>WB3657A</t>
  </si>
  <si>
    <t>01010419001</t>
  </si>
  <si>
    <t>66010063001</t>
  </si>
  <si>
    <t>58010077001</t>
  </si>
  <si>
    <t>07010109003</t>
  </si>
  <si>
    <t>07010109005</t>
  </si>
  <si>
    <t>07010109007</t>
  </si>
  <si>
    <t>07010110005</t>
  </si>
  <si>
    <t>07010110006</t>
  </si>
  <si>
    <t>07010110011</t>
  </si>
  <si>
    <t>07010110012</t>
  </si>
  <si>
    <t>07010110013</t>
  </si>
  <si>
    <t>07010110014</t>
  </si>
  <si>
    <t>07010110019</t>
  </si>
  <si>
    <t>07010110020</t>
  </si>
  <si>
    <t>58010076005</t>
  </si>
  <si>
    <t>58010076011</t>
  </si>
  <si>
    <t>58010076014</t>
  </si>
  <si>
    <t>07010118001</t>
  </si>
  <si>
    <t>07010118003</t>
  </si>
  <si>
    <t>07010118005</t>
  </si>
  <si>
    <t>07010118006</t>
  </si>
  <si>
    <t xml:space="preserve">PTP Software Maintenance  (1-2 Links) </t>
  </si>
  <si>
    <t>PTP Software Maintenance (3-5 links)</t>
  </si>
  <si>
    <t xml:space="preserve">PTP Software Maintenance (6+ links) </t>
  </si>
  <si>
    <t>SFP SX Gig-E Optical Pluggable Module - 850 nm</t>
  </si>
  <si>
    <t>SFP LX Gig-E Optical Pluggable Module - 1310 nm</t>
  </si>
  <si>
    <t>PTP800 CMU 19'  Rack mount installation Kit</t>
  </si>
  <si>
    <t>AC-DC Power Supply Convertor (no lead cable included)</t>
  </si>
  <si>
    <t>Mains Lead- US 3pin to C5  (PTP800 AC-DC PSU)</t>
  </si>
  <si>
    <t>50 Ohm Braided Coaxial Cable - 75 meter, 246 Feet</t>
  </si>
  <si>
    <t>50 Ohm Braided Coaxial Cable - 500 meter, 1640 Feet</t>
  </si>
  <si>
    <t>Coaxial Cable Installation Assembly Kits (w/o Surge Arrestor)</t>
  </si>
  <si>
    <t>Lightning Protection Kit (2xSPU+Mounting kit)</t>
  </si>
  <si>
    <t>Coaxial Cable Grounding Kits for 1/4" and 3/8" cable</t>
  </si>
  <si>
    <t>Crimp tool for N-type connector</t>
  </si>
  <si>
    <t>Tapered Transition, WR75 - WR90, PBR120, UDR100</t>
  </si>
  <si>
    <t>ODU Remote Mount Kit 6 GHz - UDR70 output</t>
  </si>
  <si>
    <t>ODU Remote Mount Kit 11 ~ 13 GHz - UBR120 output</t>
  </si>
  <si>
    <t>ODU Remote Mount Kit 18 ~ 26 GHz - UBR220 output</t>
  </si>
  <si>
    <t>ODU Remote Mount Kit 38 GHz - UBR320 output</t>
  </si>
  <si>
    <t>ODU Coupler Mounting Kit 11 GHz - 3db</t>
  </si>
  <si>
    <t>ODU Coupler Mounting Kit 11 GHz - 6db</t>
  </si>
  <si>
    <t>ODU Coupler Mounting Kit 18 GHz - 3db</t>
  </si>
  <si>
    <t>ODU Coupler Mounting Kit 18 GHz - 6db</t>
  </si>
  <si>
    <t>ODU Coupler Mounting Kit 23 GHz - 3db</t>
  </si>
  <si>
    <t>ODU Coupler Mounting Kit 23 GHz - 6db</t>
  </si>
  <si>
    <t>ODU Coupler Mounting Kit 38 GHz - 3db</t>
  </si>
  <si>
    <t>ODU Coupler Mounting Kit 38 GHz - 6db</t>
  </si>
  <si>
    <t>3' Flex Waveguide 6 GHz - CPR137G/PDR70</t>
  </si>
  <si>
    <t>3' Flex Waveguide 6 GHz - UDR 70/PDR70</t>
  </si>
  <si>
    <t>3' Flex Waveguide 11 ~ 13 GHz - UBR120/ PBR120</t>
  </si>
  <si>
    <t>3' Flex Waveguide 18 ~ 26 GHz - UBR220/ PBR220</t>
  </si>
  <si>
    <t>3' Flex Waveguide 32 ~ 38 GHz - UBR320/ PBR320</t>
  </si>
  <si>
    <t>WR137 Flex Twist Hanger Kit,6 GHz</t>
  </si>
  <si>
    <t>WR75 FLEX-TWIST HANGER KIT - 11~13 GHz</t>
  </si>
  <si>
    <t>WR75 FLEX-TWIST HANGER KIT - 18 ~ 26 GHz</t>
  </si>
  <si>
    <t>WR28 Flex Twist Hanger Kit, 32 ~ 38 GHz</t>
  </si>
  <si>
    <t>4' HP Antenna, 5.925 ~ 7.125 GHz, Single Pol, Mot Interface</t>
  </si>
  <si>
    <t>6' HP Antenna, 5.925 ~ 7.125 GHz, Single Pol, Mot Interface</t>
  </si>
  <si>
    <t>4' HP Antenna, 5.925 ~ 7.125 GHz, Single Pol, PDR70</t>
  </si>
  <si>
    <t>6' HP Antenna, 5.925 ~ 7.125 GHz, Single Pol, PDR70</t>
  </si>
  <si>
    <t>PAR6 - 6' SP Antenna, 5.925 ~ 6.425 GHz with radome, Single Pol, CPR137G</t>
  </si>
  <si>
    <t>PAR8 - 8' SP Antenna, 5.925 ~ 6.425 GHz with radome, Single Pol, CPR137G</t>
  </si>
  <si>
    <t>PAR10 - 10' SP Antenna, 5.925 ~ 7.125 GHz with radome, Single Pol, CPR137G</t>
  </si>
  <si>
    <t>PAR12 - 12' SP Antenna, 5.925 ~ 7.125 GHz w/o radome, Single Pol, CPR137G</t>
  </si>
  <si>
    <t>10' Parabolic Radome for PAR10 antenna</t>
  </si>
  <si>
    <t>12' Parabolic Radome for PAR12 antenna</t>
  </si>
  <si>
    <t>4' HP Antenna, 5.925 ~ 7.125 GHz, Dual Pol, PDR70</t>
  </si>
  <si>
    <t>6' HP Antenna, 5.925 ~ 7.125 GHz, Dual Pol, PDR70</t>
  </si>
  <si>
    <t>2' HP Antenna, 10.70-11.70 GHz, Single Pol, Mot Interface</t>
  </si>
  <si>
    <t>2.6' HP Antenna, 10.70 ~ 11.70 GHz, Single Pol, Mot Interface</t>
  </si>
  <si>
    <t>4' HP Antenna, 10.70 ~ 11.70 GHz, Single Pol, Mot Interface</t>
  </si>
  <si>
    <t>6' HP Antenna, 10.70 ~ 11.70 GHz, Single Pol, Mot Interface</t>
  </si>
  <si>
    <t>2' HP Antenna, 10.70-11.70 GHz, Single Pol, PDR100</t>
  </si>
  <si>
    <t>2.5' HP Antenna, 10.70 ~ 11.70 GHz, Single Pol, PDR100</t>
  </si>
  <si>
    <t>2.6' HP Antenna, 10.70 ~ 11.70 GHz, Single Pol, PDR100</t>
  </si>
  <si>
    <t>4' HP Antenna, 10.70 ~ 11.70 GHz, Single Pol, PDR100</t>
  </si>
  <si>
    <t>6' HP Antenna, 10.70 ~ 11.70 GHz, Single Pol, PDR100</t>
  </si>
  <si>
    <t>2' HP Antenna, 10.70-11.70 GHz, Dual Pol, PDR100</t>
  </si>
  <si>
    <t>2.5' HP Antenna, 10.70 ~ 11.70 GHz, Dual Pol, PDR100</t>
  </si>
  <si>
    <t>2.6' HP Antenna, 10.70 ~ 11.70 GHz, Dual Pol , PDR100</t>
  </si>
  <si>
    <t>4' HP Antenna, 10.70 ~ 11.70 GHz, Dual Pol, PDR100</t>
  </si>
  <si>
    <t>6' HP Antenna, 10.70 ~ 11.70 GHz, Dual Pol, PDR100</t>
  </si>
  <si>
    <t>1' HP Antenna, 17.70 ~ 19.70 GHz, Single Pol, Mot Interface</t>
  </si>
  <si>
    <t>2' HP Antenna, 17.70 ~ 19.70 GHz, Single Pol, Mot Interface</t>
  </si>
  <si>
    <t>2.5' HP Antenna, 17.70 ~ 19.70 GHz, Single Pol, Mot Interface</t>
  </si>
  <si>
    <t>4' HP Antenna, 17.70 ~ 19.70 GHz, Single Pol, Mot Interface</t>
  </si>
  <si>
    <t>6' HP Antenna, 17.70 ~ 19.70 GHz, Single Pol, Mot Interface</t>
  </si>
  <si>
    <t>1' HP Antenna, 17.70 ~ 19.70 GHz, Dual Pol, PBR220</t>
  </si>
  <si>
    <t>2' HP Antenna, 17.70 ~ 19.70 GHz, Dual Pol, PBR220</t>
  </si>
  <si>
    <t>2.5' HP Antenna, 17.70 ~ 19.70 GHz, Dual Pol, PBR220</t>
  </si>
  <si>
    <t>4' HP Antenna, 17.70 ~ 19.70 GHz, Dual Pol, PBR220</t>
  </si>
  <si>
    <t>6' HP Antenna, 17.70 ~ 19.70 GHz, Dual Pol, PBR220</t>
  </si>
  <si>
    <t>1' HP Antenna, 21.20 ~ 23.60 GHz, Single Pol, Mot Interface</t>
  </si>
  <si>
    <t>2' HP Antenna, 21.20 ~ 23.60 GHz, Single Pol, Mot Interface</t>
  </si>
  <si>
    <t>2.5' HP Antenna, 21.20 ~ 23.60 GHz, Single Pol, Mot Interface</t>
  </si>
  <si>
    <t>4' HP Antenna, 21.20 ~ 23.60 GHz, Single Pol, Mot Interface</t>
  </si>
  <si>
    <t>6' HP Antenna, 21.20 ~ 23.60 GHz, Single Pol, Mot Interface</t>
  </si>
  <si>
    <t>1' HP Antenna, 21.20 ~ 23.60 GHz, Dual Pol, PBR220</t>
  </si>
  <si>
    <t>2' HP Antenna, 21.20 ~ 23.60 GHz, Dual Pol, PBR220</t>
  </si>
  <si>
    <t>2.5' HP Antenna, 21.20 ~ 23.60 GHz, Dual Pol, PBR220</t>
  </si>
  <si>
    <t>4' HP Antenna, 21.20 ~ 23.60 GHz, Dual Pol, PBR220</t>
  </si>
  <si>
    <t>6' HP Antenna, 21.20 ~ 23.60 GHz, Dual Pol, PBR220</t>
  </si>
  <si>
    <t>1' HP Antenna, 24.25 ~ 26.50 GHz, Single Pol, Mot Interface</t>
  </si>
  <si>
    <t>2' HP Antenna, 24.25 ~ 26.50 GHz, Single Pol, Mot Interface</t>
  </si>
  <si>
    <t>2.5' HP Antenna, 24.25 ~ 26.50 GHz, Single Pol, Mot Interface</t>
  </si>
  <si>
    <t>4' HP Antenna, 24.25 ~ 26.50 GHz, Single Pol, Mot Interface</t>
  </si>
  <si>
    <t>1' HP Antenna, 24.25 ~ 26.50 GHz, Dual Pol, PBR220</t>
  </si>
  <si>
    <t>2' HP Antenna, 24.25 ~ 26.50 GHz, Dual Pol, PBR220</t>
  </si>
  <si>
    <t>2.5' HP Antenna, 24.25 ~ 26.50 GHz, Dual Pol, PBR220</t>
  </si>
  <si>
    <t>4' HP Antenna, 24.25 ~ 26.50 GHz, Dual Pol, PBR220</t>
  </si>
  <si>
    <t>1' HP Antenna, 37.00 ~ 40.00 GHz, Single Pol, Mot Interface</t>
  </si>
  <si>
    <t>2' HP Antenna, 37.00 ~ 40.00 GHz, Single Pol, Mot Interface</t>
  </si>
  <si>
    <t>1' HP Antenna, 37.00 ~ 40.00 GHz, Dual Pol, PBR320</t>
  </si>
  <si>
    <t>2' HP Antenna, 37.00 ~ 40.00 GHz, Dual Pol, PBR320</t>
  </si>
  <si>
    <t>PTP800 Series 2nd Yr Extended Warranty, 30 Day Repair &amp; Return (1 additional year)</t>
  </si>
  <si>
    <t>PTP800 Series 3rd Yr Extended Warranty, 30 Day Repair &amp; Return (2 additional years)</t>
  </si>
  <si>
    <t>PTP800 Series 5th Yr Extended Warranty, 30 Day Repair &amp; Return (4 additional years)</t>
  </si>
  <si>
    <t>PTP800 Series 1st Yr Upgrade to Next Business Day Advanced Replacement Program</t>
  </si>
  <si>
    <t>PTP800 Series 2nd Yr Extended Warranty &amp; Next Business Day Replacement Program (1 additional year)</t>
  </si>
  <si>
    <t>PTP800 Series 3rd Yr Extended Warranty &amp; Next Business Day Replacement Program (2 additional years)</t>
  </si>
  <si>
    <t>PTP800 Series 5th Yr Extended Warranty &amp; Next Business Day Replacement Program (4 additional years)</t>
  </si>
  <si>
    <t>FCC Microwave Frequency Coordination Service</t>
  </si>
  <si>
    <t>WB3557</t>
  </si>
  <si>
    <t>WB3558</t>
  </si>
  <si>
    <t>WB3559</t>
  </si>
  <si>
    <t>WB3560</t>
  </si>
  <si>
    <t>WB3561</t>
  </si>
  <si>
    <t>WB3562</t>
  </si>
  <si>
    <t>WB3563</t>
  </si>
  <si>
    <t>WB3659</t>
  </si>
  <si>
    <t>Item Number</t>
  </si>
  <si>
    <t>Required/ Not Required Product</t>
  </si>
  <si>
    <t>Proposed Vendor Model</t>
  </si>
  <si>
    <t>% OFF MSRP</t>
  </si>
  <si>
    <t>State Price</t>
  </si>
  <si>
    <t>Required Product Subtotal</t>
  </si>
  <si>
    <t>Not Required Product Subtotal</t>
  </si>
  <si>
    <t>BID EVALUATION SHEET</t>
  </si>
  <si>
    <t>OTHER OPTIONAL ITEMS</t>
  </si>
  <si>
    <t>Other Optional Item (please provide separate list)</t>
  </si>
  <si>
    <t>G67</t>
  </si>
  <si>
    <t>G296</t>
  </si>
  <si>
    <t>ADD: ANTENNA 1/4 WAVE ROOF TOP VHF (144-150.8 MHZ)</t>
  </si>
  <si>
    <t>G297</t>
  </si>
  <si>
    <t>ADD: ANTENNA 1/4 WAVE ROOF TOP VHF (150.8-162 MHZ)</t>
  </si>
  <si>
    <t>G299</t>
  </si>
  <si>
    <t>ADD: ANTENNA 1/4 WAVE ROOF TOP VHF (162-174 MHZ)</t>
  </si>
  <si>
    <t>G300</t>
  </si>
  <si>
    <t>ADD: ANTENNA 3DB ROOF TOP VHF (136-174 MHZ, 3.4 BANDWIDTH)</t>
  </si>
  <si>
    <t>G301</t>
  </si>
  <si>
    <t xml:space="preserve">ADD: 1/4 WAVE BROADBAND ANT 146-174 MHZ </t>
  </si>
  <si>
    <t>G629</t>
  </si>
  <si>
    <t>ADD: KEYPAD MIC (GCAI)</t>
  </si>
  <si>
    <t>W20</t>
  </si>
  <si>
    <t>ADD: CONTROL STATION POWER SUPPLY</t>
  </si>
  <si>
    <t>G91</t>
  </si>
  <si>
    <t>ADD: CONTROL STATION OPERATION</t>
  </si>
  <si>
    <t>W665</t>
  </si>
  <si>
    <t>ADD: KEY LOCK MOUNT</t>
  </si>
  <si>
    <t>W81</t>
  </si>
  <si>
    <t>G426</t>
  </si>
  <si>
    <t>ADD: ANTENNA 3.5DB 450-470MHZ</t>
  </si>
  <si>
    <t>G428</t>
  </si>
  <si>
    <t>ADD: ANTENNA 5.0 DB 450-470 MHZ</t>
  </si>
  <si>
    <t>G430</t>
  </si>
  <si>
    <t>ADD: ANTENNA 5DB GAIN 494-512 MHZ</t>
  </si>
  <si>
    <t>G486</t>
  </si>
  <si>
    <t>ADD: ANTENNA 1/4 WAVE 470-512 MHZ</t>
  </si>
  <si>
    <t>G490</t>
  </si>
  <si>
    <t>G493</t>
  </si>
  <si>
    <t>G494</t>
  </si>
  <si>
    <t>G174</t>
  </si>
  <si>
    <t>ADD: ANTENNA 3DB LOW-PROFILE 764-870MHZ</t>
  </si>
  <si>
    <t>ADD: ANTENNA 3DB ELEVATED FEED 764-870MHZ</t>
  </si>
  <si>
    <t>G175</t>
  </si>
  <si>
    <t>ADD: ANTENNA 1/4 WAVE 764-870MHZ</t>
  </si>
  <si>
    <t>G335</t>
  </si>
  <si>
    <t>ALT: ANTENNA 3DB GAIN 764-870MMZ</t>
  </si>
  <si>
    <t>W484</t>
  </si>
  <si>
    <t>NNTN6263</t>
  </si>
  <si>
    <t>NTN9857C</t>
  </si>
  <si>
    <t>NTN9858C</t>
  </si>
  <si>
    <t>NTN9815B</t>
  </si>
  <si>
    <t>LEATHER CASE W/HIGH ACTIVITY 3.0" SWIVEL BELT LOOP</t>
  </si>
  <si>
    <t>NNTN4115</t>
  </si>
  <si>
    <t>LEATHER CASE W/HIGH ACTIVITY 2.5" SWIVEL BELT LOOP</t>
  </si>
  <si>
    <t>NNTN4116</t>
  </si>
  <si>
    <t>LEATHER CASE W/SNAP BELT LOOP &amp; T-STRAP</t>
  </si>
  <si>
    <t>NNTN4117</t>
  </si>
  <si>
    <t>NTN1667</t>
  </si>
  <si>
    <t>VEHICULAR TRAVEL CHARGER</t>
  </si>
  <si>
    <t>RLN4884</t>
  </si>
  <si>
    <t>WPLN4111 R</t>
  </si>
  <si>
    <t>WPLN4208B</t>
  </si>
  <si>
    <t>WPPN4065 R</t>
  </si>
  <si>
    <t>WPLN4108 R</t>
  </si>
  <si>
    <t>MULTI-UNIT CONDITIONING CHARGER, 4-STATION BASE, 110V</t>
  </si>
  <si>
    <t>WPLN4130</t>
  </si>
  <si>
    <t>IMPRES MULTI-UNIT CHARGER - 110V US PLUG NON-DISPLAY</t>
  </si>
  <si>
    <t>IMPRES MULTI-UNIT CHARGER - 110V US PLUG WITH DISPLAY</t>
  </si>
  <si>
    <t>IMPRES RAPID CHARGER, 110V</t>
  </si>
  <si>
    <t>BASIC CHARGER, 110 V</t>
  </si>
  <si>
    <t>IMPRES XTS VEHICULAR TRAVEL CHARGER</t>
  </si>
  <si>
    <t>COMMPORT WITH PALM PTT</t>
  </si>
  <si>
    <t>NTN1624</t>
  </si>
  <si>
    <t>COMMPORT WITH PTT ON RADIO ADAPTER</t>
  </si>
  <si>
    <t>NTN1625</t>
  </si>
  <si>
    <t>COMMPORT WITH RING PTT</t>
  </si>
  <si>
    <t>NTN1663</t>
  </si>
  <si>
    <t>COMMPORT WITH SNAP-ON SIDE PTT</t>
  </si>
  <si>
    <t>NTN1736</t>
  </si>
  <si>
    <t xml:space="preserve">BONE CONDUCTION EAR MICROPHONE </t>
  </si>
  <si>
    <t>PMLN5464</t>
  </si>
  <si>
    <t>RECEIVE-ONLY FOAM EARBUD WITH 3.5MM PLUG, FM</t>
  </si>
  <si>
    <t>AARLN4885</t>
  </si>
  <si>
    <t>EARBUD, MINI MICROPHONE AND PTT</t>
  </si>
  <si>
    <t>BDN6780</t>
  </si>
  <si>
    <t>EARBUD, RECEIVE ONLY, BLACK (SINGLE WIRE)</t>
  </si>
  <si>
    <t>BDN6781</t>
  </si>
  <si>
    <t>COMPLETELY DISCREET EARPIECE KIT</t>
  </si>
  <si>
    <t>RLN4922</t>
  </si>
  <si>
    <t>RECEIVE ONLY EARPIECE W/TRANSLUCENT TUBE</t>
  </si>
  <si>
    <t>RLN4941</t>
  </si>
  <si>
    <t>SPEAKER MICROPHONE, NON-SUBMSBL, GPS RSM</t>
  </si>
  <si>
    <t>HMN4084</t>
  </si>
  <si>
    <t>RSM ADAPTER</t>
  </si>
  <si>
    <t>NNTN4285A</t>
  </si>
  <si>
    <t>REMOTE SPEAKER MICROPHONE, IP57</t>
  </si>
  <si>
    <t>PMMN4038A</t>
  </si>
  <si>
    <t>REMOTE SPEAKER MICROPHONE WITH EMERGENCY BUTTON</t>
  </si>
  <si>
    <t>RMN5038</t>
  </si>
  <si>
    <t>RMN5072B</t>
  </si>
  <si>
    <t>RMN5073B</t>
  </si>
  <si>
    <t>RMN5074B</t>
  </si>
  <si>
    <t>REMOTE SPEAKER MIC, NC</t>
  </si>
  <si>
    <t>PMMN4045B</t>
  </si>
  <si>
    <t>REMOTE SPEAKER MIC, RX-JACK</t>
  </si>
  <si>
    <t>PMMN4051B</t>
  </si>
  <si>
    <t>NAF5042</t>
  </si>
  <si>
    <t>ANTENNA, 806-941MHZ 1/4 WAVELENGTH WHIP (FOR PSM)</t>
  </si>
  <si>
    <t>ENH: RADIO TRACE AND REMOTE MONITOR</t>
  </si>
  <si>
    <t>G170</t>
  </si>
  <si>
    <t>ADD: MULTIPLE KEY ENCRYPTION OPERATION</t>
  </si>
  <si>
    <t>W969</t>
  </si>
  <si>
    <t>ADD: DES/DES-XL/DES-OFB ENCRYPTION</t>
  </si>
  <si>
    <t>G625</t>
  </si>
  <si>
    <t>ADD: AES ENCRYPTION</t>
  </si>
  <si>
    <t>G843</t>
  </si>
  <si>
    <t>ADD: DVP-XL ENCRYPTION</t>
  </si>
  <si>
    <t>W797</t>
  </si>
  <si>
    <t>W22</t>
  </si>
  <si>
    <t>G628</t>
  </si>
  <si>
    <t>ADD: ENABLE DUAL BAND OPERATION</t>
  </si>
  <si>
    <t>GA00579</t>
  </si>
  <si>
    <t>ADD: ADVANCED SYSTEM KEY - HARDWARE KEY</t>
  </si>
  <si>
    <t>QA01648</t>
  </si>
  <si>
    <t>G72</t>
  </si>
  <si>
    <t>ADD: NO MICROPHONE NEEDED</t>
  </si>
  <si>
    <t>G90</t>
  </si>
  <si>
    <t>ADD:VHF ANT WIDEBAND 136-174 MHZ</t>
  </si>
  <si>
    <t>G792</t>
  </si>
  <si>
    <t>ALT: 1/4 WV BDBD ANT 136-162 MHZ</t>
  </si>
  <si>
    <t>W652</t>
  </si>
  <si>
    <t>ADD: DUAL-CONTROL HARDWARE</t>
  </si>
  <si>
    <t>GA00092</t>
  </si>
  <si>
    <t>ADD: APX7500 TRI-CONTROL HARDWARE</t>
  </si>
  <si>
    <t>GA00093</t>
  </si>
  <si>
    <t>ADD: APX7500 QUAD-CONTROL HARDWARE</t>
  </si>
  <si>
    <t>GA00094</t>
  </si>
  <si>
    <t>ADD:CBL REMOTE MOUNT 10 FEET</t>
  </si>
  <si>
    <t>G618</t>
  </si>
  <si>
    <t>ADD: REMOTE MOUNT CBL 17 FEET</t>
  </si>
  <si>
    <t>ADD: SPKR 13W WATER RESISTANT</t>
  </si>
  <si>
    <t>G831</t>
  </si>
  <si>
    <t>ADD: AUXILARY SPKR 7.5 WATT</t>
  </si>
  <si>
    <t>B18</t>
  </si>
  <si>
    <t>ADD: 3 DAY KEY RETENTION APX</t>
  </si>
  <si>
    <t>GA00236</t>
  </si>
  <si>
    <t>ADD: AES ENCRYPTION APX</t>
  </si>
  <si>
    <t>G851</t>
  </si>
  <si>
    <t>ADD: AES/DES-XL/DES-OFB ENCRYPTION</t>
  </si>
  <si>
    <t>ADD: REMOVABLE MEMORY 1 GB</t>
  </si>
  <si>
    <t>GA00227</t>
  </si>
  <si>
    <t>ADD: KEY LOCK MOUNT APX</t>
  </si>
  <si>
    <t>ADD: MULTI KEY</t>
  </si>
  <si>
    <t>H869</t>
  </si>
  <si>
    <t>ADD: DES, DES-XL, DES-OFB ENCRYPTION</t>
  </si>
  <si>
    <t>Q625</t>
  </si>
  <si>
    <t>Q629</t>
  </si>
  <si>
    <t>Optional:</t>
  </si>
  <si>
    <t>QA00579</t>
  </si>
  <si>
    <t>ENH: DVP-XL ENCRYPTION</t>
  </si>
  <si>
    <t>H797</t>
  </si>
  <si>
    <t>ENH: AES/DES,DES-XL,DES-OFB</t>
  </si>
  <si>
    <t>Q15</t>
  </si>
  <si>
    <t>ALT: GPS STUBBY ANTENNA (NAG4000A)</t>
  </si>
  <si>
    <t>QA00785</t>
  </si>
  <si>
    <t>ALT: DUAL BAND 7/800 VHF (136-174MHZ) GPS ANTENNA (NAR6591A)</t>
  </si>
  <si>
    <t>QA00787</t>
  </si>
  <si>
    <t>ADD: 7/800 UHF (380-520) GPS ANTENNA</t>
  </si>
  <si>
    <t>QA01372</t>
  </si>
  <si>
    <t>ADD: UHF (380-520) GPS ANTENNA</t>
  </si>
  <si>
    <t>QA01374</t>
  </si>
  <si>
    <t>ADD: VHF (136-168) UHF (380-520) GPS ANTENNA</t>
  </si>
  <si>
    <t>QA01376</t>
  </si>
  <si>
    <t>ALT: PUBLIC SAFETY YELLOW</t>
  </si>
  <si>
    <t>H64</t>
  </si>
  <si>
    <t>ALT: IMPACT GREEN</t>
  </si>
  <si>
    <t>QA01427</t>
  </si>
  <si>
    <t>ENH: SUBMERSIBLE (DELTA T)</t>
  </si>
  <si>
    <t>H499</t>
  </si>
  <si>
    <t>NNTN7033A</t>
  </si>
  <si>
    <t>NNTN7034A</t>
  </si>
  <si>
    <t>NNTN7035</t>
  </si>
  <si>
    <t>NNTN7036</t>
  </si>
  <si>
    <t>NNTN7037</t>
  </si>
  <si>
    <t>NNTN7038</t>
  </si>
  <si>
    <t>NNTN7573</t>
  </si>
  <si>
    <t>BATTERY - IMPRES FM IP67 LIION 4100M 4300T</t>
  </si>
  <si>
    <t>BATTERY - IMPRES STD IP67 LIION 4200M 4400T</t>
  </si>
  <si>
    <t>BATTERY - APX 7000 IMPRES NIMH 2000MAH RUGGEDIZED PLUS FM</t>
  </si>
  <si>
    <t>BATTERY - APX 7000 IMPRES NIMH 2000MAH SUBMERSIBLE (IP67) FM</t>
  </si>
  <si>
    <t>BATTERY - APX 7000 IMPRES NIMH 2100MAH SUBMERSIBLE (IP67)</t>
  </si>
  <si>
    <t>BATTERY - APX 7000 IMPRES LIION 2900MAH SUBMERSIBLE (IP67)</t>
  </si>
  <si>
    <t>BATTERY - APX 7000 IMPRES NIMH 2100MAH RUGGEDIZED PLUS</t>
  </si>
  <si>
    <t>NYLON CARRY CASE W/ 3" FIXED BELT LOOP FOR NNTN7038 BATTERY</t>
  </si>
  <si>
    <t>PMLN5322</t>
  </si>
  <si>
    <t>LEATHER CARRY CASE W/ 3" FIXED BELT LOOP FOR NNTN7038 BATTERY</t>
  </si>
  <si>
    <t>PMLN5323</t>
  </si>
  <si>
    <t>LEATHER CARRY CASE W/ 2.75" SWIVEL BELT LOOP FOR NNTN7038 BAT</t>
  </si>
  <si>
    <t>PMLN5324</t>
  </si>
  <si>
    <t>NYLON CARRY CASE WITH 3" FIXED BELT LOOP FOR NNTN7033/34 BATT</t>
  </si>
  <si>
    <t>PMLN5325A</t>
  </si>
  <si>
    <t>LEATHER CARRY CASE 3" FIXED BELT LOOP FOR NNTN7033/34 BATT</t>
  </si>
  <si>
    <t>PMLN5326A</t>
  </si>
  <si>
    <t>CARRY CASE WITH 3" FIX BELT LOOP-NNTN7035/6/7/7573 BAT</t>
  </si>
  <si>
    <t>PMLN5328</t>
  </si>
  <si>
    <t>CARRY CASE W/3" FIX BELT LOOP FOR NNTN7035/6/7/NNTN7573 BATTERY</t>
  </si>
  <si>
    <t>PMLN5329</t>
  </si>
  <si>
    <t>CARRY CASE W/2.75" SWL BELT LOOP FOR NNTN7035/6/7/NNTN7573 BATT</t>
  </si>
  <si>
    <t>PMLN5330</t>
  </si>
  <si>
    <t>PMLN5331</t>
  </si>
  <si>
    <t>FLIP LEATHER CARRY CASE FOR NNTN7038 BATTERY</t>
  </si>
  <si>
    <t>PMLN5560A</t>
  </si>
  <si>
    <t>CARRY HOLDER</t>
  </si>
  <si>
    <t>NNTN7073B</t>
  </si>
  <si>
    <t>IMPRES MULTI-UNIT CHARGER WITH DISPLAY FOR APX7000</t>
  </si>
  <si>
    <t>NNTN7586</t>
  </si>
  <si>
    <t>IMPRES DUAL-UNIT CHARGER WITH DISPLAY FOR APX7000</t>
  </si>
  <si>
    <t>IMPRES DUAL-UNIT CHARGER WITHOUT DISPLAY FOR APX7000</t>
  </si>
  <si>
    <t>NNTN7593A</t>
  </si>
  <si>
    <t>IMPRES VEHICULAR CHARGER (FULL KIT)</t>
  </si>
  <si>
    <t>NNTN7624A</t>
  </si>
  <si>
    <t>APX CHARGER INSERT ADAPTER FOR XTS MULTI-UNIT CHARGER</t>
  </si>
  <si>
    <t>NNTN7686A</t>
  </si>
  <si>
    <t>APX CHARGER INSERT ADAPTER FOR XTS SINGLE-UNIT CHARGER</t>
  </si>
  <si>
    <t>NNTN7687A</t>
  </si>
  <si>
    <t>APX TRAVEL CHARGER</t>
  </si>
  <si>
    <t>RLN6434A</t>
  </si>
  <si>
    <t>WPLN7080</t>
  </si>
  <si>
    <t>IMPRES SINGLE-UNIT CHARGER FOR APX7000</t>
  </si>
  <si>
    <t>HMN4101A</t>
  </si>
  <si>
    <t>HMN4103A</t>
  </si>
  <si>
    <t>HMN4104A</t>
  </si>
  <si>
    <t>REMOTE SPEAKER MICROPHONE, NO DSPLY, W/ JACK, NO CHNL, DELTA T</t>
  </si>
  <si>
    <t>REMOTE SPEAKER MICROPHONE, DSPLY, W/ JACK, NO CHNL, DELTA T</t>
  </si>
  <si>
    <t>REMOTE SPEAKER MICROPHONE, DSPLY, W/ JACK, W CHNL, DELTA T</t>
  </si>
  <si>
    <t>REMOTE SPEAKER MICROPHONE, NOISE CANC, EMERG, 3.5MM JACK, IP54</t>
  </si>
  <si>
    <t>PMMN4062</t>
  </si>
  <si>
    <t>REMOTE SPEAKER MICROPHONE W/VOLUME CONTROL, IP57</t>
  </si>
  <si>
    <t>PMMN4065A</t>
  </si>
  <si>
    <t>REMOTE SPEAKER MICROPHONE, 3.5MM AUDIO JACK</t>
  </si>
  <si>
    <t>PMMN4069A</t>
  </si>
  <si>
    <t>PUBLIC SAFETY MICROPHONE IP55 W/JACK - 18 INCH</t>
  </si>
  <si>
    <t>PMMN4059</t>
  </si>
  <si>
    <t>PUBLIC SAFETY MICROPHONE IP55 W/JACK - 24 INCH</t>
  </si>
  <si>
    <t>PUBLIC SAFETY MICROPHONE IP55 W/JACK - 30 INCH</t>
  </si>
  <si>
    <t>PMMN4060</t>
  </si>
  <si>
    <t>PMMN4061</t>
  </si>
  <si>
    <t>PUBLIC SAFETY MICROPHONE, STRAIGHT CABLE 30IN (ORDER ANTENNA)</t>
  </si>
  <si>
    <t>PUBLIC SAFETY MICROPHONE, STRAIGHT CABLE 24IN (ORDER ANTENNA)</t>
  </si>
  <si>
    <t>PUBLIC SAFETY MICROPHONE, STRAIGHT CABLE 18IN (ORDER ANTENNA)</t>
  </si>
  <si>
    <t>Vehicular Repeater, VHF-HB to UHF, P25, Category 1</t>
  </si>
  <si>
    <t>Mobexcom w/ XTL2500</t>
  </si>
  <si>
    <t>DVR VHF SIDE-BY-SIDE IN-BAND APPLICATION A</t>
  </si>
  <si>
    <t>TT1236</t>
  </si>
  <si>
    <t>Vehicular Repeater, VHF-HB to UHF, P25, Category 2</t>
  </si>
  <si>
    <t>ANTENNA, VHF (150.8-162 MHZ) 1/4 WAVE ROOF TOP</t>
  </si>
  <si>
    <t>HAD4008</t>
  </si>
  <si>
    <t>Vehicular Repeater, 700 to 800 MHz, P25, Category 1</t>
  </si>
  <si>
    <t>700MHZ DVR SIDE-BY-SIDE IN-BAND APPLICATION A</t>
  </si>
  <si>
    <t>TT2038</t>
  </si>
  <si>
    <t>ANTENNA (762-870 MHZ) 1/4 WAVE</t>
  </si>
  <si>
    <t>HAF4016</t>
  </si>
  <si>
    <t>TT2192</t>
  </si>
  <si>
    <t>MIP5000</t>
  </si>
  <si>
    <t>L3483</t>
  </si>
  <si>
    <t>TDN1112</t>
  </si>
  <si>
    <t>OPTIONS BELOW REQUIRED TO UPGRADE FROM 4 TO 12 CHANNELS</t>
  </si>
  <si>
    <t>OPTIONS BELOW REQUIRED TO UPGRADE FROM 4 TO 24 CHANNELS</t>
  </si>
  <si>
    <t>TT2191</t>
  </si>
  <si>
    <t>CLN1836</t>
  </si>
  <si>
    <t>MIP5000 BASIC MODEL USB HEADSET JACKBOX</t>
  </si>
  <si>
    <t>DDN9492</t>
  </si>
  <si>
    <t>MIP5000 ENHANCED MODEL USB HEADSET JACKBOX</t>
  </si>
  <si>
    <t>DDN9493</t>
  </si>
  <si>
    <t>MCC SERIES DESKTOP GOOSENECK MICROPHONE</t>
  </si>
  <si>
    <t>B1914</t>
  </si>
  <si>
    <t>BLN6732</t>
  </si>
  <si>
    <t>FOOT SWITCH, TRADITIONAL</t>
  </si>
  <si>
    <t xml:space="preserve">        ETHERNET CABLE 25'  EV CAT5E PCH CBL RJ45M/RJ45M; 25' (QTY 8)</t>
  </si>
  <si>
    <t xml:space="preserve">        MIP5000 VOIP TONE GATEWAY (QTY 8)</t>
  </si>
  <si>
    <t xml:space="preserve">        MIP5000 SW EXPANSION ENTITLEMENT</t>
  </si>
  <si>
    <t xml:space="preserve">        MIP5000 SW EXPANSION ENTITLEMENT 4 TO 24 CHANNELS</t>
  </si>
  <si>
    <t xml:space="preserve">        ETHERNET CABLE 25'  EV CAT5E PCH CBL RJ45M/RJ45M; 25' (QTY 20)</t>
  </si>
  <si>
    <t xml:space="preserve">        2610-24 ETHERNET SWITCH (QTY 1)</t>
  </si>
  <si>
    <t xml:space="preserve">        MIP5000 VOIP TONE GATEWAY  (QTY 20)</t>
  </si>
  <si>
    <t>4 CHANNEL NICECALL FOCUS III BUNDLE</t>
  </si>
  <si>
    <t>TT1448</t>
  </si>
  <si>
    <t>8 CHANNEL NICECALL FOCUS III BUNDLE</t>
  </si>
  <si>
    <t>TT1449</t>
  </si>
  <si>
    <t>12 CHANNEL NICECALL FOCUS III BUNDLE</t>
  </si>
  <si>
    <t>TT1450</t>
  </si>
  <si>
    <t>16 CHANNEL NICECALL FOCUS III BUNDLE</t>
  </si>
  <si>
    <t>TT1477</t>
  </si>
  <si>
    <t>20 CHANNEL NICECALL FOCUS III BUNDLE</t>
  </si>
  <si>
    <t>TT1478</t>
  </si>
  <si>
    <t>TT1479</t>
  </si>
  <si>
    <t>24 CHANNEL NICECALL FOCUS III BUNDLE</t>
  </si>
  <si>
    <t>TT1480</t>
  </si>
  <si>
    <t>TT1481</t>
  </si>
  <si>
    <t>TT1482</t>
  </si>
  <si>
    <t>TT1483</t>
  </si>
  <si>
    <t>TT1484</t>
  </si>
  <si>
    <t>TT1485</t>
  </si>
  <si>
    <t>28 CHANNEL NICECALL FOCUS III BUNDLE</t>
  </si>
  <si>
    <t>32 CHANNEL NICECALL FOCUS III BUNDLE</t>
  </si>
  <si>
    <t>36 CHANNEL NICECALL FOCUS III BUNDLE</t>
  </si>
  <si>
    <t>40 CHANNEL NICECALL FOCUS III BUNDLE</t>
  </si>
  <si>
    <t>44 CHANNEL NICECALL FOCUS III BUNDLE</t>
  </si>
  <si>
    <t>48 CHANNEL NICECALL FOCUS III BUNDLE</t>
  </si>
  <si>
    <t xml:space="preserve"> </t>
  </si>
  <si>
    <t>-----TRUNKING ONLY OPTIONS BELOW-----</t>
  </si>
  <si>
    <t xml:space="preserve">ENH: OVER THE AIR PROGRAMMING </t>
  </si>
  <si>
    <t>G996</t>
  </si>
  <si>
    <t>ADD: RS232 &amp; IV&amp;D PACKET DATA INTERFACE</t>
  </si>
  <si>
    <t>W947</t>
  </si>
  <si>
    <t>ADD: TDMA OPERATION</t>
  </si>
  <si>
    <t>GA00580</t>
  </si>
  <si>
    <t>ADD: GPS ACTIVATION</t>
  </si>
  <si>
    <t>GA00229</t>
  </si>
  <si>
    <t>QA00580</t>
  </si>
  <si>
    <t>QA00782</t>
  </si>
  <si>
    <t xml:space="preserve">ADD: ANTENNA 1/4 WAVE WHIP ROOF TOP (136-144 MHZ) </t>
  </si>
  <si>
    <t>ADD: ANTENNA 1/4 WAVE WHIP 450-470 MHZ</t>
  </si>
  <si>
    <t xml:space="preserve">ADD: ANTENNA 3 DB ROOF TOP 470-495 </t>
  </si>
  <si>
    <t>ADD: ANTENNA 3 DB ROOF TOP 494-512 MHZ</t>
  </si>
  <si>
    <t>ADD: REMOTE MOUNT</t>
  </si>
  <si>
    <t>CUSTOMER PROGRAMMING SOFTWARE (CPS) - ASTRO 25 MOBILE</t>
  </si>
  <si>
    <t>HKN6184</t>
  </si>
  <si>
    <t>PROGRAMMING CABLE - ASTRO 25 MOBILE</t>
  </si>
  <si>
    <t>RVN4185</t>
  </si>
  <si>
    <t>CUSTOMER PROGRAMMING SOFTWARE (CPS) - ASTRO 25 PORTABLE</t>
  </si>
  <si>
    <t>RVN4181</t>
  </si>
  <si>
    <t>PROGRAMMING CABLE - ASTRO 25 PORTABLE</t>
  </si>
  <si>
    <t>RKN4105</t>
  </si>
  <si>
    <t>RVN5224</t>
  </si>
  <si>
    <t>CUSTOMER PROGRAMMING SOFTWARE (CPS) - APX MOBILE &amp; PORTABLE</t>
  </si>
  <si>
    <t>PROGRAMMING CABLE - APX MOBILE</t>
  </si>
  <si>
    <t>PMKN4012</t>
  </si>
  <si>
    <t>PROGRAMMING CABLE - APX PORTABLE</t>
  </si>
  <si>
    <t>DDN9009</t>
  </si>
  <si>
    <t>CUSTOMER PROGRAMMING SOFTWARE &amp; CABLE</t>
  </si>
  <si>
    <t>T6810</t>
  </si>
  <si>
    <t>DIGITAL 9600 BAUD TRUNKING PACKAGE</t>
  </si>
  <si>
    <t xml:space="preserve">ENH: 3600/9600 INTEROPERABILITY SFL CONTRACT </t>
  </si>
  <si>
    <t>Q883AU</t>
  </si>
  <si>
    <t>G51</t>
  </si>
  <si>
    <t>G361</t>
  </si>
  <si>
    <t>PTP 49600 (5MHz)  Integrated - Link Complete</t>
  </si>
  <si>
    <t>PTP 49600 (5MHz)  Integrated - End Complete</t>
  </si>
  <si>
    <t>PTP 49600 (5MHz)  Connectorised - Link Complete</t>
  </si>
  <si>
    <t>PTP 49600 (5MHz)  Connectorised - End Complete</t>
  </si>
  <si>
    <t>WB3225AA</t>
  </si>
  <si>
    <t>WB3229AA</t>
  </si>
  <si>
    <t>WB3226AA</t>
  </si>
  <si>
    <t>WB3230AA</t>
  </si>
  <si>
    <t xml:space="preserve">PTP 49600 Software Key 5 --&gt; 10MHz Link </t>
  </si>
  <si>
    <t xml:space="preserve">PTP 49600 Software Key X --&gt; 20 MHz Link </t>
  </si>
  <si>
    <t xml:space="preserve">PTP 49600 Software Key 5 --&gt; 10MHz End Only </t>
  </si>
  <si>
    <t xml:space="preserve">PTP 49600 Software Key X --&gt; 20 MHz End Only </t>
  </si>
  <si>
    <t>WB3262</t>
  </si>
  <si>
    <t>WB3263</t>
  </si>
  <si>
    <t>WB3267</t>
  </si>
  <si>
    <t>WB3268</t>
  </si>
  <si>
    <t>PTP 54300  Integrated - Link Complete</t>
  </si>
  <si>
    <t>PTP 54300  Integrated - End Complete</t>
  </si>
  <si>
    <t>PTP 54300  Connectorised - Link Complete</t>
  </si>
  <si>
    <t>PTP 54300  Connectorised - End Complete</t>
  </si>
  <si>
    <t>PTP 54500 Full  Integrated - Link Complete</t>
  </si>
  <si>
    <t>PTP 54500 Full  Integrated - End Complete</t>
  </si>
  <si>
    <t>PTP 54500 Full  Connectorised - Link Complete</t>
  </si>
  <si>
    <t>PTP 54500 Full  Connectorised - End Complete</t>
  </si>
  <si>
    <t>PTP 54500 Lite  Integrated - Link Complete</t>
  </si>
  <si>
    <t>PTP 54500 Lite  Integrated - End Complete</t>
  </si>
  <si>
    <t>PTP 54500 Lite  Connectorised - Link Complete</t>
  </si>
  <si>
    <t>PTP 54500 Lite  Connectorised - End Complete</t>
  </si>
  <si>
    <t>PTP 54600 Full Integrated (FCC/IC) - Link Complete</t>
  </si>
  <si>
    <t>PTP 54600 Full Integrated (FCC/IC) - End Complete</t>
  </si>
  <si>
    <t>PTP 54600 Full Connectorised (FCC/IC) - Link Complete</t>
  </si>
  <si>
    <t>PTP 54600 Full Connectorised (FCC/IC) - End Complete</t>
  </si>
  <si>
    <t>PTP 54600 Lite Integrated (FCC/IC) - End Complete</t>
  </si>
  <si>
    <t>PTP 54600 Lite Integrated (FCC/IC) - Link Complete</t>
  </si>
  <si>
    <t>PTP 54600 Lite Connectorised (FCC/IC) - Link Complete</t>
  </si>
  <si>
    <t>PTP 54600 Lite Connectorised (FCC/IC) - End Complete</t>
  </si>
  <si>
    <t>PTP 58300  Integrated - Link Complete</t>
  </si>
  <si>
    <t>PTP 58300  Integrated - End Complete</t>
  </si>
  <si>
    <t>PTP 58300  Connectorised - Link Complete</t>
  </si>
  <si>
    <t>PTP 58300  Connectorised - End Complete</t>
  </si>
  <si>
    <t>PTP 58500 Full  Integrated - Link Complete</t>
  </si>
  <si>
    <t>PTP 58500 Full  Integrated - End Complete</t>
  </si>
  <si>
    <t>PTP 58500 Full  Connectorised - Link Complete</t>
  </si>
  <si>
    <t>PTP 58500 Full  Connectorised - End Complete</t>
  </si>
  <si>
    <t>PTP 58500 Lite  Integrated - Link Complete</t>
  </si>
  <si>
    <t>PTP 58500 Lite  Integrated - End Complete</t>
  </si>
  <si>
    <t>PTP 58500 Lite  Connectorised - Link Complete</t>
  </si>
  <si>
    <t>PTP 58500 Lite  Connectorised - End Complete</t>
  </si>
  <si>
    <t>PTP 58600 Full  Integrated - Link Complete</t>
  </si>
  <si>
    <t>PTP 58600 Full  Integrated - End Complete</t>
  </si>
  <si>
    <t>PTP 58600 Full  Connectorised - Link Complete</t>
  </si>
  <si>
    <t>PTP 58600 Full  Connectorised - End Complete</t>
  </si>
  <si>
    <t>PTP 58600 Lite  Integrated - Link Complete</t>
  </si>
  <si>
    <t>PTP 58600 Lite  Integrated - End Complete</t>
  </si>
  <si>
    <t>PTP 58600 Lite  Connectorised - Link Complete</t>
  </si>
  <si>
    <t>PTP 58600 Lite  Connectorised - End Complete</t>
  </si>
  <si>
    <t>WB3856AA</t>
  </si>
  <si>
    <t>WB3857AA</t>
  </si>
  <si>
    <t>WB3858AA</t>
  </si>
  <si>
    <t>WB3859AA</t>
  </si>
  <si>
    <t>WB3836AA</t>
  </si>
  <si>
    <t>WB3837AA</t>
  </si>
  <si>
    <t>WB3838AA</t>
  </si>
  <si>
    <t>WB3839AA</t>
  </si>
  <si>
    <t>WB3840AA</t>
  </si>
  <si>
    <t>WB3841AA</t>
  </si>
  <si>
    <t>WB3842AA</t>
  </si>
  <si>
    <t>WB3843AA</t>
  </si>
  <si>
    <t>WB3868AA</t>
  </si>
  <si>
    <t>WB3869AA</t>
  </si>
  <si>
    <t>WB3872AA</t>
  </si>
  <si>
    <t>WB3873AA</t>
  </si>
  <si>
    <t>WB3871AA</t>
  </si>
  <si>
    <t>WB3870AA</t>
  </si>
  <si>
    <t>WB3874AA</t>
  </si>
  <si>
    <t>WB3875AA</t>
  </si>
  <si>
    <t>WB3852AA</t>
  </si>
  <si>
    <t>WB3853AA</t>
  </si>
  <si>
    <t>WB3854AA</t>
  </si>
  <si>
    <t>WB3855AA</t>
  </si>
  <si>
    <t>WB3844AA</t>
  </si>
  <si>
    <t>WB3845AA</t>
  </si>
  <si>
    <t>WB3846AA</t>
  </si>
  <si>
    <t>WB3847AA</t>
  </si>
  <si>
    <t>WB3848AA</t>
  </si>
  <si>
    <t>WB3849AA</t>
  </si>
  <si>
    <t>WB3850AA</t>
  </si>
  <si>
    <t>WB3851AA</t>
  </si>
  <si>
    <t>WB3860AA</t>
  </si>
  <si>
    <t>WB3861AA</t>
  </si>
  <si>
    <t>WB3864AA</t>
  </si>
  <si>
    <t>WB3865AA</t>
  </si>
  <si>
    <t>WB3862AA</t>
  </si>
  <si>
    <t>WB3863AA</t>
  </si>
  <si>
    <t>WB3866AA</t>
  </si>
  <si>
    <t>WB3867AA</t>
  </si>
  <si>
    <t>PTP 300 Series to PTP500 Lite Upgrade Key Link</t>
  </si>
  <si>
    <t>PTP 300 Series to PTP500 Lite Upgrade Key End</t>
  </si>
  <si>
    <t>PTP 300 Series to PTP500 Full Upgrade Key Link</t>
  </si>
  <si>
    <t>PTP 300 Series to PTP500 Full Upgrade Key End</t>
  </si>
  <si>
    <t xml:space="preserve">PTP 300 Series LOS Mode Upgrade - Link </t>
  </si>
  <si>
    <t>PTP 300 Series LOS Mode Upgrade - End Only</t>
  </si>
  <si>
    <t>PTP 400 Series  AES Encryption Key - End only</t>
  </si>
  <si>
    <t>PTP 400 Series  AES Encryption Key - Link</t>
  </si>
  <si>
    <t>PTP 400 Series Lite to Full Upgrade Key - End only</t>
  </si>
  <si>
    <t>PTP 400 Series Lite to Full Upgrade Key - Link Complete</t>
  </si>
  <si>
    <t>PTP 300/500/600 Series AES License Key 128bit - End Only</t>
  </si>
  <si>
    <t>PTP 300/500/600 Series AES License Key 128bit - Link</t>
  </si>
  <si>
    <t>PTP 300/500/600 Series AES License Key 256bit - End only</t>
  </si>
  <si>
    <t>PTP 300/500/600 Series AES License Key 256bit - Link</t>
  </si>
  <si>
    <t>PTP 500 Series Lite to Full Upgrade Key - Link</t>
  </si>
  <si>
    <t>PTP 500 Series Lite to Full Upgrade Key - End only</t>
  </si>
  <si>
    <t>PTP 600 Series Lite to Full Upgrade Key - End only</t>
  </si>
  <si>
    <t>PTP 600 Series Lite to Full Upgrade Key - Link Complete</t>
  </si>
  <si>
    <t>PTP600 Series FIPS Upgrade - Link</t>
  </si>
  <si>
    <t>PTP600 Series FIPS Upgrade - End Only</t>
  </si>
  <si>
    <t>PTP600 Series FIPS 140-2 Including 256bit AES - Link</t>
  </si>
  <si>
    <t>PTP600 Series FIPS 140-2 Including 256bit AES - End Only</t>
  </si>
  <si>
    <t>PTP600 Series FIPS 140-2 Including 128bit AES - Link</t>
  </si>
  <si>
    <t>PTP600 Series FIPS 140-2 Including 128bit AES - End Only</t>
  </si>
  <si>
    <t>WB3584</t>
  </si>
  <si>
    <t>WB3880</t>
  </si>
  <si>
    <t>WB3585</t>
  </si>
  <si>
    <t>WB3881</t>
  </si>
  <si>
    <t>WB3478</t>
  </si>
  <si>
    <t>WB3479</t>
  </si>
  <si>
    <t>WB2401A</t>
  </si>
  <si>
    <t>WB1910A</t>
  </si>
  <si>
    <t>WB2404A</t>
  </si>
  <si>
    <t>BPSGVNPL5730-2AA</t>
  </si>
  <si>
    <t>WB2402A</t>
  </si>
  <si>
    <t>WB2519A</t>
  </si>
  <si>
    <t>WB2607A</t>
  </si>
  <si>
    <t>WB2511A</t>
  </si>
  <si>
    <t>WB3127</t>
  </si>
  <si>
    <t>WB3128</t>
  </si>
  <si>
    <t>WB2405A</t>
  </si>
  <si>
    <t>BPSGVNPL5830-2AA</t>
  </si>
  <si>
    <t>WB3409</t>
  </si>
  <si>
    <t>WB3410</t>
  </si>
  <si>
    <t>WB3413</t>
  </si>
  <si>
    <t>WB3414</t>
  </si>
  <si>
    <t>WB3411</t>
  </si>
  <si>
    <t>WB3412</t>
  </si>
  <si>
    <t>WB3665AA</t>
  </si>
  <si>
    <t>WB3476</t>
  </si>
  <si>
    <t>HDW-2358A</t>
  </si>
  <si>
    <t>WB2358A</t>
  </si>
  <si>
    <t>WB2312C</t>
  </si>
  <si>
    <t>WB2643B</t>
  </si>
  <si>
    <t>WB1812A</t>
  </si>
  <si>
    <t>WB1673A</t>
  </si>
  <si>
    <t>WB1683A</t>
  </si>
  <si>
    <t>WB1684A</t>
  </si>
  <si>
    <t>WB1682A</t>
  </si>
  <si>
    <t>WB1685A</t>
  </si>
  <si>
    <t>WB2289A</t>
  </si>
  <si>
    <t>WB1811B</t>
  </si>
  <si>
    <t>WB2907B</t>
  </si>
  <si>
    <t>WB2978B</t>
  </si>
  <si>
    <t>WB2978D</t>
  </si>
  <si>
    <t xml:space="preserve">WB3021A </t>
  </si>
  <si>
    <t>WB3025A</t>
  </si>
  <si>
    <t>WB3727A</t>
  </si>
  <si>
    <t>WB3728A</t>
  </si>
  <si>
    <t>WB3175A</t>
  </si>
  <si>
    <t>WB3176A</t>
  </si>
  <si>
    <t>WB3177A</t>
  </si>
  <si>
    <t>WB3211A</t>
  </si>
  <si>
    <t>WB3183A</t>
  </si>
  <si>
    <t>PTP-SYNC</t>
  </si>
  <si>
    <t>PTP300/500 Series E1/T1 Splitter (per end)</t>
  </si>
  <si>
    <t>Blanking plugs for PTP 300/400/500/600 Series, quantity of 10</t>
  </si>
  <si>
    <t>PTP 500/600 Series  Blanking Plug Pack (QTY 10)</t>
  </si>
  <si>
    <t>PTP 600 Series Multi-Mode Optical Conversion Kit (per end)</t>
  </si>
  <si>
    <t>PTP 600 Series Single-Mode Optical Conversion Kit (per end)</t>
  </si>
  <si>
    <t>Grounding Lug Kit</t>
  </si>
  <si>
    <t>Mains Lead - AUS 2 Pin to Fig 8 (PIDU Plus)</t>
  </si>
  <si>
    <t>Mains Lead - EU 2 Pin to Fig 8 (PIDU Plus)</t>
  </si>
  <si>
    <t>Mains Lead - UK 3 Pin to Fig 8 (PIDU Plus)</t>
  </si>
  <si>
    <t>Mains Lead - US 2pin to Fig 8 (PIDU Plus)</t>
  </si>
  <si>
    <t>PTP 400 Series  Mounting Kit (Smooth Enclosure)</t>
  </si>
  <si>
    <t>PTP 300/400/500/600 Series  Mounting Kit (Ribbed Enclosure)</t>
  </si>
  <si>
    <t>PTP 400/600 Series EMC Cable Gland</t>
  </si>
  <si>
    <t>LPU End Kit PTP400/600 (2 kits required per Link)</t>
  </si>
  <si>
    <t>LPU End Kit PTP300/500 (2 kits required per Link)</t>
  </si>
  <si>
    <t>LPU End Kit PTP 250 (2 kits required per Link)</t>
  </si>
  <si>
    <t>GPS Receiver and Antenna for use with WB3665AA</t>
  </si>
  <si>
    <t>Power IDU for PTP 400 Series</t>
  </si>
  <si>
    <t>Power IDU for PTP 300/500/600 Series</t>
  </si>
  <si>
    <t>PTP 250 Power Supply (PSU) – AC to DC, Mains to -48V</t>
  </si>
  <si>
    <t>PTP 250 3-pin IEC Mains Power Lead for above power supply (USA)</t>
  </si>
  <si>
    <t>Cable reel - 1000 ft. bulk clad cable for PTP</t>
  </si>
  <si>
    <t xml:space="preserve">Cable reel - 328 ft. (100 meters) bulk clad </t>
  </si>
  <si>
    <t>Connectors - pack of 25</t>
  </si>
  <si>
    <t>Connector Tool - for clad cables</t>
  </si>
  <si>
    <t>PTP Flat Box - Link QTY=10</t>
  </si>
  <si>
    <t>PTP 250 Integrated, 5.8 GHz (FCC) Complete Link</t>
  </si>
  <si>
    <t>PTP 250 Connectorised, 5.8 GHz (FCC) Complete Link</t>
  </si>
  <si>
    <t>WB3720AA</t>
  </si>
  <si>
    <t>WB3721AA</t>
  </si>
  <si>
    <t>WB3722AA</t>
  </si>
  <si>
    <t>WB3723AA</t>
  </si>
  <si>
    <t>PTMP Application:  Dual Dual Pole 4.5Ghz + 4x Group Access keys</t>
  </si>
  <si>
    <t>PTMP Application:  Dual Dual Pole 4.9Ghz + 4x Group Access keys</t>
  </si>
  <si>
    <t>PTMP Application:  Single Dual Pole 4.5Ghz + 2x Group Access keys</t>
  </si>
  <si>
    <t>PTMP Application:  Single Dual Pole 4.9Ghz + 2x Group Access keys</t>
  </si>
  <si>
    <t>2-ft. (0.6m), 4.4-5.0 GHz, H-Pol &amp; V-Pol., with fine adjustments.</t>
  </si>
  <si>
    <t>3-ft. (0.9m), 4.4-5.0 GHz, Dual-Pol, H-Pol &amp; V-Pol.</t>
  </si>
  <si>
    <t>4-ft. (1.2m), 4.4-5.0 GHz, Dual-Pol, H-Pol &amp; V-Pol.</t>
  </si>
  <si>
    <t>6-ft. (1.8m), 4.4-5.0 GHz, Dual-Pol, H-Pol &amp; V-Pol.</t>
  </si>
  <si>
    <t>2-ft.(0.6m), High Performance Dual-pol, 4.4 - 5.0 GHz</t>
  </si>
  <si>
    <t>3-ft.(0.9m), High Performance Dual-pol, 4.4 - 5.0 GHz</t>
  </si>
  <si>
    <t>4-ft.(1.2m), High Performance Dual-pol, 4.4 - 5.0 GHz</t>
  </si>
  <si>
    <t>6-ft.(1.8m), High Performance Dual-pol, 4.4 - 5.0 GHz</t>
  </si>
  <si>
    <t>2-ft. (0.6m), 5.25-5.85 GHz, with fine adjustments.</t>
  </si>
  <si>
    <t>3-ft. (0.9m), 5.25-5.85 GHz, Dual-Pol, H-Pol &amp; V-Pol.</t>
  </si>
  <si>
    <t>4-ft. (1.2m), 5.25-5.85 GHz, Dual-Pol, H-Pol &amp; V-Pol.</t>
  </si>
  <si>
    <t>6-ft. (1.8m), 5.25-5.85 GHz. Dual-Pol, H-Pol &amp; V-Pol.</t>
  </si>
  <si>
    <t>8-ft. (2.4m), 5.25-5.85 GHz, Dual-Pol, H-Pol &amp; V-Pol.</t>
  </si>
  <si>
    <t>2-ft.(0.6m),  High Performance Dual-pol, 5.25 - 5.85 GHz</t>
  </si>
  <si>
    <t>3-ft.(0.9m),  High Performance Dual-pol, 5.25 - 5.85 GHz</t>
  </si>
  <si>
    <t>4-ft.(1.2m),  High Performance Dual-pol, 5.25 - 5.85 GHz</t>
  </si>
  <si>
    <t>6-ft.(1.8m),  High Performance Dual-pol, 5.25 - 5.85 GHz</t>
  </si>
  <si>
    <t>3-FT. (0.9M), 5.25-5.85 GHZ, SINGLE</t>
  </si>
  <si>
    <t>6-FT. (1.8M), 5.25-5.85 GHZ. SINGLE</t>
  </si>
  <si>
    <t>2' Dual Polarized Parabolic Dish, 5.7-6.4 GHz, NF connectors for primary links.</t>
  </si>
  <si>
    <t>3' Dual Polarized Parabolic Dish, 5.25-5.85 GHz, NF connectors for primary links.</t>
  </si>
  <si>
    <t xml:space="preserve">4' Dual Polarized Parabolic Dish, 5.7-6.4 GHz, NF connectors for primary links. </t>
  </si>
  <si>
    <t>6' Dual Polarized Parabolic Dish, 5.7-6.4 GHz, NF connectors for primary links.</t>
  </si>
  <si>
    <t>PTP 250 Extended Warranty, 1 Additional Yr</t>
  </si>
  <si>
    <t>PTP 250 Extended Warranty, 2 Additional Yr</t>
  </si>
  <si>
    <t>PTP 250 Extended Warranty, 4 Additional Yr</t>
  </si>
  <si>
    <t>PTP 250 Upgrade to All Risks Advanced Replacement Program during 1st Year warranty</t>
  </si>
  <si>
    <t>PTP 250 Extended Warranty &amp; All Risks Advanced Replacement Program, 1 Additional Yr</t>
  </si>
  <si>
    <t>PTP 250 Extended Warranty &amp; All Risks Advanced Replacement Program, 2 Additional Yr</t>
  </si>
  <si>
    <t>PTP 250 Extended Warranty &amp; All Risks Advanced Replacement Program, 4 Additional Yr</t>
  </si>
  <si>
    <t>PTP300 Extended Warranty, 1 Additional Yr</t>
  </si>
  <si>
    <t>PTP300 Extended Warranty, 2 Additional Yr</t>
  </si>
  <si>
    <t>PTP300 Extended Warranty, 4 Additional Yr</t>
  </si>
  <si>
    <t>PTP300 Upgrade to All Risks Advanced Replacement Program during 1st Year warranty</t>
  </si>
  <si>
    <t>PTP300 Extended Warranty &amp; All Risks Advanced Replacement Program, 1 Additional Yr</t>
  </si>
  <si>
    <t>PTP300 Extended Warranty &amp; All Risks Advanced Replacement Program, 2 Additional Yr</t>
  </si>
  <si>
    <t>PTP300 Extended Warranty &amp; All Risks Advanced Replacement Program, 4 Additional Yr</t>
  </si>
  <si>
    <t>PTP400 Extended Warranty, 1 Additional Yr</t>
  </si>
  <si>
    <t>PTP400 Upgrade to All Risks Advanced Replacement Program during 1st Year warranty</t>
  </si>
  <si>
    <t>PTP400 Extended Warranty &amp; All Risks Advanced Replacement Program, 1 Additional Yr</t>
  </si>
  <si>
    <t>PTP500 Extended Warranty, 1 Additional Yr</t>
  </si>
  <si>
    <t>PTP500 Extended Warranty, 2 Additional Yr</t>
  </si>
  <si>
    <t>PTP500 Extended Warranty, 4 Additional Yr</t>
  </si>
  <si>
    <t>PTP500 Upgrade to All Risks Advanced Replacement Program during 1st Year warranty</t>
  </si>
  <si>
    <t>PTP500 Extended Warranty &amp; All Risks Advanced Replacement Program, 1 Additional Yr</t>
  </si>
  <si>
    <t>PTP500 Extended Warranty &amp; All Risks Advanced Replacement Program, 2 Additional Yr</t>
  </si>
  <si>
    <t>PTP500 Extended Warranty &amp; All Risks Advanced Replacement Program, 4 Additional Yr</t>
  </si>
  <si>
    <t>PTP600 Extended Warranty, 1 Additional Yr</t>
  </si>
  <si>
    <t>PTP600 Extended Warranty, 2 Additional Yr</t>
  </si>
  <si>
    <t>PTP600 Extended Warranty, 4 Additional Yr</t>
  </si>
  <si>
    <t>PTP600 Upgrade to All Risks Advanced Replacement Program during 1st Year warranty</t>
  </si>
  <si>
    <t>PTP600 Extended Warranty &amp; All Risks Advanced Replacement Program, 1 Additional Yr</t>
  </si>
  <si>
    <t>PTP600 Extended Warranty &amp; All Risks Advanced Replacement Program, 2 Additional Yr</t>
  </si>
  <si>
    <t>PTP600 Extended Warranty &amp; All Risks Advanced Replacement Program, 4 Additional Yr</t>
  </si>
  <si>
    <t>WB3611A</t>
  </si>
  <si>
    <t>WB3612A</t>
  </si>
  <si>
    <t>WB3613A</t>
  </si>
  <si>
    <t>WB3614A</t>
  </si>
  <si>
    <t>RDH4499A</t>
  </si>
  <si>
    <t>RDH4500A</t>
  </si>
  <si>
    <t>RDH4501A</t>
  </si>
  <si>
    <t>RDH4502A</t>
  </si>
  <si>
    <t>RDH4518A</t>
  </si>
  <si>
    <t>RDH4517A</t>
  </si>
  <si>
    <t>RDH4516A</t>
  </si>
  <si>
    <t>RDH4515A</t>
  </si>
  <si>
    <t>RDH4503A</t>
  </si>
  <si>
    <t>RDH4504A</t>
  </si>
  <si>
    <t>RDH4505A</t>
  </si>
  <si>
    <t>RDH4506A</t>
  </si>
  <si>
    <t>RDH4507A</t>
  </si>
  <si>
    <t>RDH4508A</t>
  </si>
  <si>
    <t>RDH4509A</t>
  </si>
  <si>
    <t>RDH4510A</t>
  </si>
  <si>
    <t>RDH4511A</t>
  </si>
  <si>
    <t>RDH4513A</t>
  </si>
  <si>
    <t>RDH4512A</t>
  </si>
  <si>
    <t xml:space="preserve">RDG4452A </t>
  </si>
  <si>
    <t xml:space="preserve">RDG4453A  </t>
  </si>
  <si>
    <t xml:space="preserve">RDG4454A </t>
  </si>
  <si>
    <t>WB3799</t>
  </si>
  <si>
    <t>WB3800</t>
  </si>
  <si>
    <t>WB3801</t>
  </si>
  <si>
    <t>WB3802</t>
  </si>
  <si>
    <t>WB3803</t>
  </si>
  <si>
    <t>WB3804</t>
  </si>
  <si>
    <t>WB3805</t>
  </si>
  <si>
    <t>WB3154</t>
  </si>
  <si>
    <t>WB3155</t>
  </si>
  <si>
    <t>WB3156</t>
  </si>
  <si>
    <t>WB3157</t>
  </si>
  <si>
    <t>WB3158</t>
  </si>
  <si>
    <t>WB3159</t>
  </si>
  <si>
    <t>WB3160</t>
  </si>
  <si>
    <t>WB1920A</t>
  </si>
  <si>
    <t>WB1940A</t>
  </si>
  <si>
    <t>WB1950A</t>
  </si>
  <si>
    <t>WB3133</t>
  </si>
  <si>
    <t>WB3134</t>
  </si>
  <si>
    <t>WB3135</t>
  </si>
  <si>
    <t>WB3136</t>
  </si>
  <si>
    <t>WB3137</t>
  </si>
  <si>
    <t>WB3138</t>
  </si>
  <si>
    <t>WB3139</t>
  </si>
  <si>
    <t>WB2530A</t>
  </si>
  <si>
    <t>WB2531A</t>
  </si>
  <si>
    <t>WB2590A</t>
  </si>
  <si>
    <t>WB2532A</t>
  </si>
  <si>
    <t>WB2533A</t>
  </si>
  <si>
    <t>WB2534A</t>
  </si>
  <si>
    <t>WB2591A</t>
  </si>
  <si>
    <r>
      <t xml:space="preserve">PTP 250 Integrated, 5.8 GHz (FCC) </t>
    </r>
    <r>
      <rPr>
        <sz val="8"/>
        <color indexed="56"/>
        <rFont val="Arial"/>
        <family val="2"/>
      </rPr>
      <t xml:space="preserve">End </t>
    </r>
  </si>
  <si>
    <r>
      <t xml:space="preserve">PTP 250 Connectorised, 5.8 GHz (FCC) ODU </t>
    </r>
    <r>
      <rPr>
        <sz val="8"/>
        <color indexed="56"/>
        <rFont val="Arial"/>
        <family val="2"/>
      </rPr>
      <t>End</t>
    </r>
  </si>
  <si>
    <r>
      <t>RDG4472A</t>
    </r>
    <r>
      <rPr>
        <b/>
        <sz val="8"/>
        <rFont val="Arial"/>
        <family val="2"/>
      </rPr>
      <t xml:space="preserve"> </t>
    </r>
  </si>
  <si>
    <r>
      <t>STLN6594</t>
    </r>
    <r>
      <rPr>
        <sz val="8"/>
        <rFont val="Arial"/>
        <family val="2"/>
      </rPr>
      <t xml:space="preserve"> </t>
    </r>
  </si>
  <si>
    <t>AP 7181, AC, 2.4, 5.X GHz, NA Market</t>
  </si>
  <si>
    <t>AP 7181, DC 2.4, 5.X GHz, NA Market</t>
  </si>
  <si>
    <t>Blank Radome Antenna for AP7181 and 2 Termination Caps</t>
  </si>
  <si>
    <t>AP 7181 Remote Radome Antenna Mounting Hardware</t>
  </si>
  <si>
    <t>AP 7181 Radome  Antenna Panel 2.4, 5.8</t>
  </si>
  <si>
    <t>AP 7181 Blank Radome Antenna Panel  </t>
  </si>
  <si>
    <t>AP 7181 Remote Mount Antenna Hardware w/ 6 FT Cable</t>
  </si>
  <si>
    <t>AP 7181 Remote Mount Antenna Hardware w/ 10 FT Cable</t>
  </si>
  <si>
    <t>Sun shield w/ captive screws</t>
  </si>
  <si>
    <t>AP 7181 Termination Cap for Antenna Distributor</t>
  </si>
  <si>
    <t>Weatherproof Ethernet Adaptor for AP 7181</t>
  </si>
  <si>
    <t>Waterproof Console Port Adaptor for AP 7181</t>
  </si>
  <si>
    <t>Ethernet Cable for Debugging AP7181</t>
  </si>
  <si>
    <t>US Standard Power Adaptor</t>
  </si>
  <si>
    <t>US PhotoCell Power Adaptor</t>
  </si>
  <si>
    <t>Yoke Mounting Bracket for AP 7181</t>
  </si>
  <si>
    <t>Cable Assembly, AC/DC 4 Wire Right Angle Power Cable</t>
  </si>
  <si>
    <t>Cable Assembly, DC 2 Wire Right Angle Power Cable</t>
  </si>
  <si>
    <t>AP 7181 Radome Antenna Mounting Ring</t>
  </si>
  <si>
    <t>Mounting Kits pole adaptor</t>
  </si>
  <si>
    <t>Mounting Kits wall gooseneck</t>
  </si>
  <si>
    <t>Mounting Kits corner wall adaptor</t>
  </si>
  <si>
    <t>Mounting Kits roof (parapet)</t>
  </si>
  <si>
    <t>Mesh AP 7181 Infrastructure Extended Warranty – 1 Additional Yr</t>
  </si>
  <si>
    <t>Mesh AP 7181 Infrastructure Extended Warranty – 2 Additional Yrs</t>
  </si>
  <si>
    <t>Mesh AP 7181 Infrastructure Extended Warranty – 4 Additional Yrs</t>
  </si>
  <si>
    <t>1 YEAR MWAN AP 7181 SW SUPPORT</t>
  </si>
  <si>
    <t>HK1860A</t>
  </si>
  <si>
    <t>HK1861A</t>
  </si>
  <si>
    <t>HKLN4448A</t>
  </si>
  <si>
    <t>MLLN4000A</t>
  </si>
  <si>
    <t>NNTN7660C</t>
  </si>
  <si>
    <t>NNTN7678A</t>
  </si>
  <si>
    <t>HKLN4444A</t>
  </si>
  <si>
    <t>HKLN4445A</t>
  </si>
  <si>
    <t>HKLN4446A</t>
  </si>
  <si>
    <t>575623-001-00</t>
  </si>
  <si>
    <t>HKLN4486A</t>
  </si>
  <si>
    <t>HKLN4485A</t>
  </si>
  <si>
    <t>25-97593-01R</t>
  </si>
  <si>
    <t>5871322H01</t>
  </si>
  <si>
    <t>RKN4146B</t>
  </si>
  <si>
    <t>HKLN4484A</t>
  </si>
  <si>
    <t>07009284001</t>
  </si>
  <si>
    <t>RLN6197A</t>
  </si>
  <si>
    <t>RLN6198A</t>
  </si>
  <si>
    <t>RLN6199A</t>
  </si>
  <si>
    <t>RLN6200A</t>
  </si>
  <si>
    <t>HKVN4033A</t>
  </si>
  <si>
    <t>HKVN4034A</t>
  </si>
  <si>
    <t>HKVN4035A</t>
  </si>
  <si>
    <t>HKVN4017A</t>
  </si>
  <si>
    <t>AP module with AES</t>
  </si>
  <si>
    <t>AP module</t>
  </si>
  <si>
    <t>AP Advantage module with AES</t>
  </si>
  <si>
    <t>AP Advantage module</t>
  </si>
  <si>
    <t>5.2 GHz AP P11 US HPOL</t>
  </si>
  <si>
    <t>5.2 GHz AP Advantage P11 US HPOL</t>
  </si>
  <si>
    <t>5.2 GHz AP P11 US</t>
  </si>
  <si>
    <t>5.2 GHz AP AES P11 US</t>
  </si>
  <si>
    <t>5.2 GHz AP Advantage P11 US</t>
  </si>
  <si>
    <t>5.2 GHz AP AES Advantage P11 US</t>
  </si>
  <si>
    <t>AP module HPOL</t>
  </si>
  <si>
    <t>AP Advantage module HPOL</t>
  </si>
  <si>
    <t>5.7 GHz ACCESS POINT</t>
  </si>
  <si>
    <t>5.7 GHz Access Point with AES</t>
  </si>
  <si>
    <t>5.7 GHz Advantage Access Point</t>
  </si>
  <si>
    <t>5.7 GHz Advantage Access Point with AES</t>
  </si>
  <si>
    <t>AP module integrated with interference mitigation filter, AES</t>
  </si>
  <si>
    <t>AP module connectorized with AES</t>
  </si>
  <si>
    <t>AP module integrated with AES</t>
  </si>
  <si>
    <t>AP module integrated with interference mitigation filter</t>
  </si>
  <si>
    <t>AP module connectorized</t>
  </si>
  <si>
    <t>AP module integrated</t>
  </si>
  <si>
    <t>AP module integrated with interference mitigation filter - 2 channel</t>
  </si>
  <si>
    <t>AP module integrated with interference mitigation filter - 2 channel and AES</t>
  </si>
  <si>
    <t>AP Lite with 10 SMs</t>
  </si>
  <si>
    <t>AP Lite with 10 SMs AES</t>
  </si>
  <si>
    <t>AP connectorized</t>
  </si>
  <si>
    <t xml:space="preserve">4.9 GHz OFDM Access Point      </t>
  </si>
  <si>
    <t>4.9 GHz OFDM Access Point with AES</t>
  </si>
  <si>
    <t>4.9 GHz OFDM Connectorized Access Point</t>
  </si>
  <si>
    <t>4.9 GHz OFDM Connectorized AP with AES</t>
  </si>
  <si>
    <t>5.4 GHZ OFDM AP INTEGRATED US</t>
  </si>
  <si>
    <t>5.4 GHZ OFDM AP INTEGRATED W/AES US</t>
  </si>
  <si>
    <t>5.4 GHz OFDM AP connectorized US</t>
  </si>
  <si>
    <t>5.7 GHZ OFDM AP INTEGRATED</t>
  </si>
  <si>
    <t>5.7 GHZ OFDM AP INTEGRATED W/AES</t>
  </si>
  <si>
    <t>5.7 GHz OFDM AP connectorized US</t>
  </si>
  <si>
    <t>2401APDD</t>
  </si>
  <si>
    <t>2400APDD</t>
  </si>
  <si>
    <t>2451APDD</t>
  </si>
  <si>
    <t>2450APDD</t>
  </si>
  <si>
    <t>5200APHZUSG</t>
  </si>
  <si>
    <t>5250APHZUSG</t>
  </si>
  <si>
    <t>5200APUSG</t>
  </si>
  <si>
    <t>5201APUSG</t>
  </si>
  <si>
    <t>5250APUSG</t>
  </si>
  <si>
    <t>5251APUSG</t>
  </si>
  <si>
    <t>5400APDD</t>
  </si>
  <si>
    <t>5401APDD</t>
  </si>
  <si>
    <t>5450APDD</t>
  </si>
  <si>
    <t>5451APDD</t>
  </si>
  <si>
    <t>5400APHZDD</t>
  </si>
  <si>
    <t>5450APHZDD</t>
  </si>
  <si>
    <t>5700APHZDD</t>
  </si>
  <si>
    <t>5750APHZDD</t>
  </si>
  <si>
    <t>5700APUSG</t>
  </si>
  <si>
    <t>5701APUSG</t>
  </si>
  <si>
    <t>5750APUSG</t>
  </si>
  <si>
    <t>5751APUSG</t>
  </si>
  <si>
    <t>9001APFDD</t>
  </si>
  <si>
    <t>9001APCDD</t>
  </si>
  <si>
    <t>9001APDD</t>
  </si>
  <si>
    <t>9000APFDD</t>
  </si>
  <si>
    <t>9000APCDD</t>
  </si>
  <si>
    <t>9000APDD</t>
  </si>
  <si>
    <t>9000APF2DD</t>
  </si>
  <si>
    <t>9001APF2DD</t>
  </si>
  <si>
    <t>HK1864A</t>
  </si>
  <si>
    <t>HK1865A</t>
  </si>
  <si>
    <t>3630APC</t>
  </si>
  <si>
    <t>4940AP</t>
  </si>
  <si>
    <t>4941AP</t>
  </si>
  <si>
    <t>4940APC</t>
  </si>
  <si>
    <t>4941APC</t>
  </si>
  <si>
    <t>5480APUS</t>
  </si>
  <si>
    <t>5481APUS</t>
  </si>
  <si>
    <t>5480APCUS</t>
  </si>
  <si>
    <t>5780APUS</t>
  </si>
  <si>
    <t>5781APUS</t>
  </si>
  <si>
    <t>5780APCUS</t>
  </si>
  <si>
    <t>SM with AES</t>
  </si>
  <si>
    <t>SM</t>
  </si>
  <si>
    <t>5.2 GHz SM P11 HPOL</t>
  </si>
  <si>
    <t>5.2 GHz SM P11</t>
  </si>
  <si>
    <t>5.2 GHz SM AES P11</t>
  </si>
  <si>
    <t xml:space="preserve">5.4 GHz Subscriber Module </t>
  </si>
  <si>
    <t xml:space="preserve">5.4 GHz Subscriber Module with AES </t>
  </si>
  <si>
    <t>SM module HPOL</t>
  </si>
  <si>
    <t>5.7 GHz SUBSCRIBER MODULE</t>
  </si>
  <si>
    <t>5.7 GHz SUBSCRIBER MODULE - HORIZONTAL POLARIZATION</t>
  </si>
  <si>
    <t>5.7 GHz Subscriber Module with AES</t>
  </si>
  <si>
    <t>SM integrated with AES</t>
  </si>
  <si>
    <t>SM connectorized with AES</t>
  </si>
  <si>
    <t>SM integrated</t>
  </si>
  <si>
    <t>SM connectorized</t>
  </si>
  <si>
    <t>SM integrated with interference mitigation filter kit</t>
  </si>
  <si>
    <t>SM integrated with interference mitigation filter kit, AES</t>
  </si>
  <si>
    <t xml:space="preserve">SM integrated with interference mitigation filter kit - 2 channel </t>
  </si>
  <si>
    <t>SM integrated with interference mitigation filter - 2 channel, and AES</t>
  </si>
  <si>
    <t xml:space="preserve">PMP 320 Subscriber Module 3.6-3.8 GHz (includes power supply and mounting bracket)
</t>
  </si>
  <si>
    <t>PMP36320 Connectorized SM</t>
  </si>
  <si>
    <t>4.9 GHZ OFDM Subscriber Module</t>
  </si>
  <si>
    <t>4.9 GHZ OFDM SM with AES</t>
  </si>
  <si>
    <t>4.9 GHZ OFDM Connectorized SM</t>
  </si>
  <si>
    <t>4.9 GHZ OFDM Connectorized SM with AES</t>
  </si>
  <si>
    <t>5.4 GHZ 4Mbps OFDM SM</t>
  </si>
  <si>
    <t>5.4 GHZ 10Mbps OFDM SM</t>
  </si>
  <si>
    <t>5.4 GHZ 20Mbps OFDM SM</t>
  </si>
  <si>
    <t>5.4 GHZ 40Mbps OFDM SM</t>
  </si>
  <si>
    <t>5.4 GHZ 4Mbps OFDM SM AES</t>
  </si>
  <si>
    <t>5.4 GHZ 10Mbps OFDM SM AES</t>
  </si>
  <si>
    <t>5.4 GHZ 20Mbps OFDM SM AES</t>
  </si>
  <si>
    <t>5.4 GHZ 40Mbps OFDM SM AES</t>
  </si>
  <si>
    <t>5.7 GHZ 4Mbps OFDM SM</t>
  </si>
  <si>
    <t>5.7 GHZ 10Mbps OFDM SM</t>
  </si>
  <si>
    <t>5.7 GHZ 20Mbps OFDM SM</t>
  </si>
  <si>
    <t>5.7 GHZ 40Mbps OFDM SM</t>
  </si>
  <si>
    <t>5.7 GHZ 4Mbps OFDM SM AES</t>
  </si>
  <si>
    <t>5.7 GHZ 10Mbps OFDM SM w/AES</t>
  </si>
  <si>
    <t>5.7 GHZ 20Mbps OFDM SM w/AES</t>
  </si>
  <si>
    <t>5.7 GHZ 40Mbps OFDM SM w/AES</t>
  </si>
  <si>
    <t>2401SMDD</t>
  </si>
  <si>
    <t>2400SMDD</t>
  </si>
  <si>
    <t>5200SMHZG</t>
  </si>
  <si>
    <t>5200SMG</t>
  </si>
  <si>
    <t>5201SMG</t>
  </si>
  <si>
    <t>5400SMDD</t>
  </si>
  <si>
    <t>5401SMDD</t>
  </si>
  <si>
    <t>5400SMHZDD</t>
  </si>
  <si>
    <t>5700SMG</t>
  </si>
  <si>
    <t>5700SMHZDD</t>
  </si>
  <si>
    <t>5700SMHZG</t>
  </si>
  <si>
    <t>5701SMG</t>
  </si>
  <si>
    <t>9001SMDD</t>
  </si>
  <si>
    <t>9001SMCDD</t>
  </si>
  <si>
    <t>9000SMDD</t>
  </si>
  <si>
    <t>9000SMCDD</t>
  </si>
  <si>
    <t>9000SMFDD</t>
  </si>
  <si>
    <t>9001SMFDD</t>
  </si>
  <si>
    <t>9000SMF2DD</t>
  </si>
  <si>
    <t>9001SMF2DD</t>
  </si>
  <si>
    <t>3630SM</t>
  </si>
  <si>
    <t>3630SMC</t>
  </si>
  <si>
    <t>4940SM</t>
  </si>
  <si>
    <t>4941SM</t>
  </si>
  <si>
    <t>4940SMC</t>
  </si>
  <si>
    <t>4941SMC</t>
  </si>
  <si>
    <t>5490SM4</t>
  </si>
  <si>
    <t>5490SM10</t>
  </si>
  <si>
    <t>5490SM20</t>
  </si>
  <si>
    <t>5490SM40</t>
  </si>
  <si>
    <t xml:space="preserve">5491SM4 </t>
  </si>
  <si>
    <t>5491SM10</t>
  </si>
  <si>
    <t>5491SM20</t>
  </si>
  <si>
    <t>5491SM40</t>
  </si>
  <si>
    <t>5790SM4</t>
  </si>
  <si>
    <t>5790SM10</t>
  </si>
  <si>
    <t>5790SM20</t>
  </si>
  <si>
    <t>5790SM40</t>
  </si>
  <si>
    <t>5791SM4</t>
  </si>
  <si>
    <t>5791SM10</t>
  </si>
  <si>
    <t>5791SM20</t>
  </si>
  <si>
    <t>5791SM40</t>
  </si>
  <si>
    <r>
      <t>ODU 11 GHz Lo B5,</t>
    </r>
    <r>
      <rPr>
        <sz val="8"/>
        <rFont val="Arial"/>
        <family val="2"/>
      </rPr>
      <t xml:space="preserve">    ODU-A 11GHz, TR 490 &amp; 500, Lo, B5 (10700.0 - 10890.0 MHz)</t>
    </r>
  </si>
  <si>
    <r>
      <t xml:space="preserve">ODU 11 GHz Hi B5, </t>
    </r>
    <r>
      <rPr>
        <sz val="8"/>
        <rFont val="Arial"/>
        <family val="2"/>
      </rPr>
      <t xml:space="preserve">  ODU-A 11GHz, TR 490 &amp; 500, Hi, B5 (11200.0 - 11390.0 MHz)</t>
    </r>
  </si>
  <si>
    <r>
      <t>ODU 11 GHz Lo B6,</t>
    </r>
    <r>
      <rPr>
        <sz val="8"/>
        <rFont val="Arial"/>
        <family val="2"/>
      </rPr>
      <t xml:space="preserve">   ODU-A 11GHz, TR 490 &amp; 500, Lo, B6 (10855.0 - 11045.0 MHz), Rectangular WG, Neg Pol</t>
    </r>
  </si>
  <si>
    <r>
      <t xml:space="preserve">ODU 11 GHz Hi B6,  </t>
    </r>
    <r>
      <rPr>
        <sz val="8"/>
        <rFont val="Arial"/>
        <family val="2"/>
      </rPr>
      <t xml:space="preserve">  ODU-A 11GHz, TR 490 &amp; 500, Hi, B6 (11355.0 - 11545.0 MHz), Rectangular WG, Neg Pol</t>
    </r>
  </si>
  <si>
    <r>
      <t xml:space="preserve">ODU 11 GHz Lo B7,  </t>
    </r>
    <r>
      <rPr>
        <sz val="8"/>
        <rFont val="Arial"/>
        <family val="2"/>
      </rPr>
      <t xml:space="preserve">  ODU-A 11GHz, TR 490 &amp; 500, Lo, B7(11010.0 - 11200.0 MHz), Rectangular WG, Neg Pol</t>
    </r>
  </si>
  <si>
    <r>
      <t xml:space="preserve">ODU 11 GHz Hi B7,  </t>
    </r>
    <r>
      <rPr>
        <sz val="8"/>
        <rFont val="Arial"/>
        <family val="2"/>
      </rPr>
      <t xml:space="preserve">  ODU-A 11GHz, TR 490 &amp; 500, Hi, B7 (11510.0 - 11700.0 MHz), Rectangular WG, Neg Pol</t>
    </r>
  </si>
  <si>
    <r>
      <t>ODU 18 GHz Lo B3,</t>
    </r>
    <r>
      <rPr>
        <sz val="8"/>
        <rFont val="Arial"/>
        <family val="2"/>
      </rPr>
      <t xml:space="preserve">  ODU-A 18GHz, TR1560, Lo, B3 (17700.0 - 18140.0 MHz), Rectangular WG, Neg Pol</t>
    </r>
  </si>
  <si>
    <r>
      <t>ODU 18 GHz Hi B3,</t>
    </r>
    <r>
      <rPr>
        <sz val="8"/>
        <rFont val="Arial"/>
        <family val="2"/>
      </rPr>
      <t xml:space="preserve">  ODU-A 18GHz, TR1560, Hi, B3 (19260.0 - 19700.0 MHz), Rectangular WG, Neg Pol</t>
    </r>
  </si>
  <si>
    <r>
      <t xml:space="preserve">ODU 23 GHz Lo B5, </t>
    </r>
    <r>
      <rPr>
        <sz val="8"/>
        <rFont val="Arial"/>
        <family val="2"/>
      </rPr>
      <t xml:space="preserve"> ODU-A 23GHz, TR1200, Lo, B5 (21200.0 - 21600.0 MHz), Rectangular WG, Neg Pol</t>
    </r>
  </si>
  <si>
    <r>
      <t>ODU 23 GHz Hi B5,</t>
    </r>
    <r>
      <rPr>
        <sz val="8"/>
        <rFont val="Arial"/>
        <family val="2"/>
      </rPr>
      <t xml:space="preserve">  ODU-A 23GHz, TR1200, Hi, B5 (22400.0 - 22800.0 MHz), Rectangular WG, Neg Pol</t>
    </r>
  </si>
  <si>
    <r>
      <t xml:space="preserve">ODU 23 GHz Lo B6, </t>
    </r>
    <r>
      <rPr>
        <sz val="8"/>
        <rFont val="Arial"/>
        <family val="2"/>
      </rPr>
      <t xml:space="preserve"> ODU-A 23GHz, TR1200, Lo, B6 (21600.0 - 22000.0 MHz), Rectangular WG, Neg Pol</t>
    </r>
  </si>
  <si>
    <r>
      <t>ODU 23 GHz Hi B6,</t>
    </r>
    <r>
      <rPr>
        <sz val="8"/>
        <rFont val="Arial"/>
        <family val="2"/>
      </rPr>
      <t xml:space="preserve">  ODU-A 23GHz, TR1200, Hi, B6 (22800.0 - 23200.0 MHz), Rectangular WG, Neg Pol</t>
    </r>
  </si>
  <si>
    <r>
      <t xml:space="preserve">ODU 23 GHz Lo B7,  </t>
    </r>
    <r>
      <rPr>
        <sz val="8"/>
        <rFont val="Arial"/>
        <family val="2"/>
      </rPr>
      <t>ODU-A 23GHz, TR1200, Lo, B7 (22000.0 - 22400.0 MHz), Rectangular WG, Neg Pol</t>
    </r>
  </si>
  <si>
    <r>
      <t xml:space="preserve">ODU 23 GHz Hi B7,  </t>
    </r>
    <r>
      <rPr>
        <sz val="8"/>
        <rFont val="Arial"/>
        <family val="2"/>
      </rPr>
      <t>ODU-A 23GHz, TR1200, Hi, B7 (23200.0 - 23600.0 MHz), Rectangular WG, Neg Pol</t>
    </r>
  </si>
  <si>
    <t>AP Advantage module software upgrade</t>
  </si>
  <si>
    <t>SM Advantage software upgrade</t>
  </si>
  <si>
    <t>LITE SM 512KB TO 1MB FIXED LIC KEY</t>
  </si>
  <si>
    <t>LITE SM 512KB TO 2MB FIXED LIC KEY</t>
  </si>
  <si>
    <t>LITE SM 512KB TO 4MB FIXED LIC KEY</t>
  </si>
  <si>
    <t>LITE SM 512KB TO 7MB FIXED LIC KEY</t>
  </si>
  <si>
    <t>Software upgrade to full AP</t>
  </si>
  <si>
    <t>PMP430 4 to 10 Mbps Upgrade Key</t>
  </si>
  <si>
    <t>PMP430 4 to 20 Mbps Upgrade Key</t>
  </si>
  <si>
    <t>PMP430 4 to 40 Mbps Upgrade Key</t>
  </si>
  <si>
    <t>10 to 20 Mbps Throughput</t>
  </si>
  <si>
    <t>10 to 40 Mbps Throughput</t>
  </si>
  <si>
    <t>20 to 40 Mbps Throughput</t>
  </si>
  <si>
    <t>10 SM Restriction Removal</t>
  </si>
  <si>
    <t xml:space="preserve">Canopy Software Maintenance (1-12APs) </t>
  </si>
  <si>
    <t xml:space="preserve">Canopy Software Maintenance (13-249APs) </t>
  </si>
  <si>
    <t>Canopy Software Maintenance (250 APs or more)</t>
  </si>
  <si>
    <t>PMP100 Access Point Extended Warranty, 1 Additional Year</t>
  </si>
  <si>
    <t>PMP100 Subscriber Module Extended Warranty, 1 Additional Year</t>
  </si>
  <si>
    <t>PMP400/PMP430 Access Point Extended Warranty, 1 Additional Year</t>
  </si>
  <si>
    <t>PMP400/PMP430  Subscriber Module Extended Warranty, 1 Additional Year</t>
  </si>
  <si>
    <t>PTP100 Extended Warranty, 1 Additional Year</t>
  </si>
  <si>
    <t>PTP200 Extended Warranty, 1 Additional Year</t>
  </si>
  <si>
    <t>CMMmicro Extended Warranty, 1 Additional Year</t>
  </si>
  <si>
    <t>CMM4 Extended Warranty, 1 Additional Year</t>
  </si>
  <si>
    <t>PMP100 Access Point Extended Warranty, 2 Additional Years</t>
  </si>
  <si>
    <t>PMP100 Subscriber Module Extended Warranty, 2 Additional Years</t>
  </si>
  <si>
    <t>PMP400/PMP430 Access Point Extended Warranty, 2 Additional Years</t>
  </si>
  <si>
    <t>PMP400/PMP430  Subscriber Module Extended Warranty, 2 Additional Years</t>
  </si>
  <si>
    <t>PTP100 Extended Warranty, 2 Additional Years</t>
  </si>
  <si>
    <t>PTP200 Extended Warranty, 2 Additional Years</t>
  </si>
  <si>
    <t>CMMmicro Extended Warranty, 2 Additional Years</t>
  </si>
  <si>
    <t>CMM4 Extended Warranty, 2 Additional Years</t>
  </si>
  <si>
    <t>PMP100 Access Point Extended Warranty, 4 Additional Years</t>
  </si>
  <si>
    <t>PMP100 Subscriber Module Extended Warranty, 4 Additional Years</t>
  </si>
  <si>
    <t>PMP400/PMP430 Access Point Extended Warranty, 4 Additional Years</t>
  </si>
  <si>
    <t>PMP400/PMP430  Subscriber Module Extended Warranty, 4 Additional Years</t>
  </si>
  <si>
    <t>PTP100 Extended Warranty, 4 Additional Years</t>
  </si>
  <si>
    <t>PTP200 Extended Warranty, 4 Additional Years</t>
  </si>
  <si>
    <t>CMMmicro Extended Warranty, 4 Additional Years</t>
  </si>
  <si>
    <t>CMM4 Extended Warranty, 4 Additional Years</t>
  </si>
  <si>
    <t>PMP320 Access Point Extended Warranty, 1 Additional Year</t>
  </si>
  <si>
    <t>PMP320 Subscriber Module Extended Warranty, 1 Additional Year</t>
  </si>
  <si>
    <t>PMP320 Access Point Extended Warranty, 2 Additional Years</t>
  </si>
  <si>
    <t>PMP320 Subscriber Module Extended Warranty, 2 Additional Years</t>
  </si>
  <si>
    <t>PMP320 Access Point Extended Warranty, 4 Additional Years</t>
  </si>
  <si>
    <t>PMP320 Subscriber Module Extended Warranty, 4 Additional Years</t>
  </si>
  <si>
    <t>Alignment tool headset</t>
  </si>
  <si>
    <t>Reflector kit</t>
  </si>
  <si>
    <t>INTEGRATED FLTR KIT</t>
  </si>
  <si>
    <t>Surge suppressor, RoHS compliant, universal ethernet</t>
  </si>
  <si>
    <t>DC Surge suppressor for CMM</t>
  </si>
  <si>
    <t>Lens</t>
  </si>
  <si>
    <t>APSW10100A</t>
  </si>
  <si>
    <t>SMSW20100-FAA</t>
  </si>
  <si>
    <t>SG00PL3015AA</t>
  </si>
  <si>
    <t>SG00PL3016AA</t>
  </si>
  <si>
    <t>SG00PL3017AA</t>
  </si>
  <si>
    <t>SG00PL3018AA</t>
  </si>
  <si>
    <t>SG00PL3032AA</t>
  </si>
  <si>
    <t>SG00PL3020AA</t>
  </si>
  <si>
    <t>SG00PL3021AA</t>
  </si>
  <si>
    <t>SG00PL3022AA</t>
  </si>
  <si>
    <t>SG00PL3023AA</t>
  </si>
  <si>
    <t>SG00PL3024AA</t>
  </si>
  <si>
    <t>SG00PL3025AA</t>
  </si>
  <si>
    <t>SG00PL3019AA</t>
  </si>
  <si>
    <t>SG00TS4001A</t>
  </si>
  <si>
    <t>SG00TS4002A</t>
  </si>
  <si>
    <t>SG00TS4003A</t>
  </si>
  <si>
    <t>SG00TS4007A</t>
  </si>
  <si>
    <t>SG00TS4008A</t>
  </si>
  <si>
    <t>SG00TS4009A</t>
  </si>
  <si>
    <t>SG00TS4010A</t>
  </si>
  <si>
    <t>SG00TS4011A</t>
  </si>
  <si>
    <t>SG00TS4012A</t>
  </si>
  <si>
    <t>SG00TS4013A</t>
  </si>
  <si>
    <t>SG00TS4014A</t>
  </si>
  <si>
    <t>SG00TS4015A</t>
  </si>
  <si>
    <t>SG00TS4016A</t>
  </si>
  <si>
    <t>SG00TS4017A</t>
  </si>
  <si>
    <t>SG00TS4018A</t>
  </si>
  <si>
    <t>SG00TS4019A</t>
  </si>
  <si>
    <t>SG00TS4020A</t>
  </si>
  <si>
    <t>SG00TS4021A</t>
  </si>
  <si>
    <t>SG00TS4022A</t>
  </si>
  <si>
    <t>SG00TS4023A</t>
  </si>
  <si>
    <t>SG00TS4024A</t>
  </si>
  <si>
    <t>SG00TS4025A</t>
  </si>
  <si>
    <t>SG00TS4026A</t>
  </si>
  <si>
    <t>SG00TS4027A</t>
  </si>
  <si>
    <t>SG00TS4028A</t>
  </si>
  <si>
    <t>SG00TS4029A</t>
  </si>
  <si>
    <t>SG00TS4030A</t>
  </si>
  <si>
    <t>SG00TS4031A</t>
  </si>
  <si>
    <t>SG00TS4032A</t>
  </si>
  <si>
    <t>SG00TS4033A</t>
  </si>
  <si>
    <t>SG00TS4034A</t>
  </si>
  <si>
    <t>SG00TS4035A</t>
  </si>
  <si>
    <t>SG00TS4036A</t>
  </si>
  <si>
    <t>ACATHS-01A</t>
  </si>
  <si>
    <t>27RDD</t>
  </si>
  <si>
    <t>FK9000A</t>
  </si>
  <si>
    <t>600SSD</t>
  </si>
  <si>
    <t>200SSB</t>
  </si>
  <si>
    <t>AN500A</t>
  </si>
  <si>
    <t>9.0dBi, 60 degree antenna</t>
  </si>
  <si>
    <t>Sector Antenna – 16.5dBi Dual-Polarity 4-sector 3.3-3.8 GHz</t>
  </si>
  <si>
    <t>5 GHz OFDM antenna</t>
  </si>
  <si>
    <t>4.9 OFDM antenna</t>
  </si>
  <si>
    <t>GPS ANTENNA, (NO MOUNT)</t>
  </si>
  <si>
    <t>CMM micro</t>
  </si>
  <si>
    <t>CMM micro without power cord</t>
  </si>
  <si>
    <t>CMM micro without power supply</t>
  </si>
  <si>
    <t>CMM4 w/Ruggedized Switch &amp; GPS Module sw version B8 without power supply</t>
  </si>
  <si>
    <t>CMM4 without switch</t>
  </si>
  <si>
    <t>Universal GPS Module</t>
  </si>
  <si>
    <t>BH module pole mount kit</t>
  </si>
  <si>
    <t>Universal mounting bracket</t>
  </si>
  <si>
    <t>PMP320 SM Spare Mounting Bracket</t>
  </si>
  <si>
    <t>29.5VDC; Fixed USA Blades</t>
  </si>
  <si>
    <t>29.5VDC; USA, EU, &amp; UK Clips</t>
  </si>
  <si>
    <t>56 VDC power supply</t>
  </si>
  <si>
    <t xml:space="preserve">US 56 VDC power supply line cord </t>
  </si>
  <si>
    <t>PMP320 SM power supply line cord NA</t>
  </si>
  <si>
    <t>PMP320 SM Spare Power Supply</t>
  </si>
  <si>
    <t>29.5VDC w/ shielded connector</t>
  </si>
  <si>
    <t>CMM 100-240 VAC/50-60 Hz 100 W power supply North America line cord</t>
  </si>
  <si>
    <t>CMM 100-240 VAC/50-60 Hz 100 W power supply no line cord</t>
  </si>
  <si>
    <t>56 VDC power supply for CMM4</t>
  </si>
  <si>
    <t>Rack-mount 56 VDC power supply for CMM4</t>
  </si>
  <si>
    <t>AN900A</t>
  </si>
  <si>
    <t>GPSANTPNM03D</t>
  </si>
  <si>
    <t>1070CKDB</t>
  </si>
  <si>
    <t>1070CK-02DB</t>
  </si>
  <si>
    <t>1070CK-03DB</t>
  </si>
  <si>
    <t>1090CKBA</t>
  </si>
  <si>
    <t>1091AA</t>
  </si>
  <si>
    <t>1096A</t>
  </si>
  <si>
    <t>BH-1209A</t>
  </si>
  <si>
    <t>SMMB1A</t>
  </si>
  <si>
    <t>SMMB2A</t>
  </si>
  <si>
    <t>07010139001</t>
  </si>
  <si>
    <t>ACPSSW-13B</t>
  </si>
  <si>
    <t>ACPSSW-09B</t>
  </si>
  <si>
    <t>SGPN4063A </t>
  </si>
  <si>
    <t>SGKN4427A</t>
  </si>
  <si>
    <t>3060665A04</t>
  </si>
  <si>
    <t>SGPN4078A</t>
  </si>
  <si>
    <t>ACPSSW-20A</t>
  </si>
  <si>
    <t>ACPS120WA</t>
  </si>
  <si>
    <t xml:space="preserve">ACPS120W-02A </t>
  </si>
  <si>
    <t xml:space="preserve">SGPN4076 </t>
  </si>
  <si>
    <t>SGPN4075</t>
  </si>
  <si>
    <t>4.9 GHz OFDM Backhaul</t>
  </si>
  <si>
    <t>4.9 GHz OFDM Backhaul with AES</t>
  </si>
  <si>
    <t>4.9 GHz OFDM Connectorized Backhaul</t>
  </si>
  <si>
    <t>4.9 GHz OFDM Connectorized Backhaul with AES</t>
  </si>
  <si>
    <t>4.9 GHz OFDM Backhaul, Link</t>
  </si>
  <si>
    <t>4.9 GHz OFDM Backhaul with AES, Link</t>
  </si>
  <si>
    <t>4.9 GHz OFDM Connectorized Backhaul, Link</t>
  </si>
  <si>
    <t>4.9 GHz OFDM Connectorized Backhaul with AES, Link</t>
  </si>
  <si>
    <t>4940BH</t>
  </si>
  <si>
    <t>4941BH</t>
  </si>
  <si>
    <t>4940BHC</t>
  </si>
  <si>
    <t>4941BHC</t>
  </si>
  <si>
    <t>WB3274AA</t>
  </si>
  <si>
    <t>WB3275AA</t>
  </si>
  <si>
    <t>WB3276AA </t>
  </si>
  <si>
    <t>WB3277AA</t>
  </si>
  <si>
    <t>ENH: 2 YEAR REPAIR SERVICE ADVANTAGE (DELETE G400)</t>
  </si>
  <si>
    <t>G24</t>
  </si>
  <si>
    <t>ENH: 2 YEAR REPAIR SERVICE ADVANTAGE (DELETE Q884)</t>
  </si>
  <si>
    <t>H885BK</t>
  </si>
  <si>
    <t>G78</t>
  </si>
  <si>
    <t>ENH: 2 YEAR REPAIR SERVICE ADVANTAGE (DELETE G77)</t>
  </si>
  <si>
    <t>Q58</t>
  </si>
  <si>
    <t>ENH: 2 YEAR REPAIR SERVICE ADVANTAGE (DELETE Q57)</t>
  </si>
  <si>
    <t>ADD: ADVANCED SYSTEM KEY - SOFTWARE KEY</t>
  </si>
  <si>
    <t>QA01749</t>
  </si>
  <si>
    <t>ADD: ADVANCED WACN KEY SUPP DATA</t>
  </si>
  <si>
    <t>QA02018</t>
  </si>
  <si>
    <t>ADD: APX O2 CONTROL HEAD</t>
  </si>
  <si>
    <t>GA00804</t>
  </si>
  <si>
    <t>ADD:IMPACT GREEN COLOR HOUSING (O2)</t>
  </si>
  <si>
    <t>G201</t>
  </si>
  <si>
    <t>ADD: REMOTE MOUNT MID POWER</t>
  </si>
  <si>
    <t>ADD: PALM MICROPHONE</t>
  </si>
  <si>
    <t>ADD: SPKR 15W WATER RESISTANT</t>
  </si>
  <si>
    <t>ENH: OVER THE AIR PROVISIONING</t>
  </si>
  <si>
    <t>ADD: TRUNKED ONE TOUCH BUTTON APX</t>
  </si>
  <si>
    <t>G683</t>
  </si>
  <si>
    <t>ADD: APX6500 RADIO AUTHENTICATION</t>
  </si>
  <si>
    <t>GA01767</t>
  </si>
  <si>
    <t>ADD: GPS ANTENNA</t>
  </si>
  <si>
    <t>GA00226</t>
  </si>
  <si>
    <t>ADD: GPS ANTENNA GLASS MT</t>
  </si>
  <si>
    <t>GA00270</t>
  </si>
  <si>
    <t>ADD: ENABLE BLUETOOTH SOFTWARE</t>
  </si>
  <si>
    <t>QA00583</t>
  </si>
  <si>
    <t>ENH: ENABLE INTERNAL ACTIVATION AND GPS BASIC FUNCTIONALITY</t>
  </si>
  <si>
    <t>ENH: RADIO TRACE/ REMOTE MONITOR</t>
  </si>
  <si>
    <t>H43</t>
  </si>
  <si>
    <t>ADD: RADIO PACKET DATA</t>
  </si>
  <si>
    <t>Q947</t>
  </si>
  <si>
    <t>ADD:LINK LAYER RADIO AUTHENTICATION</t>
  </si>
  <si>
    <t>QA01767</t>
  </si>
  <si>
    <t>ADD: EXTREME 1-SIDED NOISE REDUCTION</t>
  </si>
  <si>
    <t>QA01833</t>
  </si>
  <si>
    <t>ADD: ACCELEROMETER/ MAN DOWN</t>
  </si>
  <si>
    <t>QA01843</t>
  </si>
  <si>
    <t>ADD: TACTICAL REKEY WITH MULTIKEY</t>
  </si>
  <si>
    <t>H04</t>
  </si>
  <si>
    <t>ENH: MULTIKEY</t>
  </si>
  <si>
    <t>ENH: MDC &amp; ASTRO P25 OTAR W/ MULTIKEY</t>
  </si>
  <si>
    <t>Q498</t>
  </si>
  <si>
    <t>ENH: DES,DES-XL,DES-OFB ENCRYPTION</t>
  </si>
  <si>
    <t>ENH: AES ENCRYPTION</t>
  </si>
  <si>
    <t xml:space="preserve">ALT: 1/4- WAVE 7/800 GPS STUBBY </t>
  </si>
  <si>
    <t>H122</t>
  </si>
  <si>
    <t xml:space="preserve">ADD: GPS STUBBY ANTENNA </t>
  </si>
  <si>
    <t>ALT: NIMH IMPRES 2100MAH IP67 BATTERY (NNTN7037)</t>
  </si>
  <si>
    <t>H335</t>
  </si>
  <si>
    <t>ALT: NIMH IMPRES 2000MAH FM IP67 BATT (NNTN7036)</t>
  </si>
  <si>
    <t>Q393</t>
  </si>
  <si>
    <t>ALT: NIMH IMPRES 2000MAH FM DELTA T (NNTN7035)</t>
  </si>
  <si>
    <t>QA00581</t>
  </si>
  <si>
    <t>ALT: LIION 4000MAH IMPRES DELTA-T FM</t>
  </si>
  <si>
    <t>QA00582</t>
  </si>
  <si>
    <t>ALT: LIION 4200MAH IMPRES DELTA-T</t>
  </si>
  <si>
    <t>QA00781</t>
  </si>
  <si>
    <t>ALT: LIION IMPRES IP67 2900MAH (NNTN7038)</t>
  </si>
  <si>
    <t>QA01837</t>
  </si>
  <si>
    <t>ALT: NIMH IMPRES 2000MAH NON-FM DELTA T</t>
  </si>
  <si>
    <t>QA02726</t>
  </si>
  <si>
    <t>ALT: LIION IMPRES 2300MAH FM DELTA-T (NNTN8092)</t>
  </si>
  <si>
    <t>QA02818</t>
  </si>
  <si>
    <t>ALT: HIGH IMPACT GREEN</t>
  </si>
  <si>
    <t>NNTN7065B</t>
  </si>
  <si>
    <t>IMPRESS MULTI-UNIT CHARGER FOR APX</t>
  </si>
  <si>
    <t>IMPRESS MULTI-UNIT CHARGER WITH DISPLAY FOR APX</t>
  </si>
  <si>
    <t>IMPRESS SINGLE-UNIT CHARGER FOR APX</t>
  </si>
  <si>
    <t>TRAVEL CHARGER FOR APX</t>
  </si>
  <si>
    <t>ALT: 1/4- WAVE 7/800 STUBBY (NAR659)</t>
  </si>
  <si>
    <t>ALT: GPS STUBBY ANTENNA</t>
  </si>
  <si>
    <t xml:space="preserve">ALT: IMPRES LI-ION 2300MAH FM </t>
  </si>
  <si>
    <t>ALT: IMPRES LI-ION 2300MAH</t>
  </si>
  <si>
    <t>QA02749</t>
  </si>
  <si>
    <t>WPLN4232A</t>
  </si>
  <si>
    <t>SINGLE UNIT CHARGER - APX4000</t>
  </si>
  <si>
    <t>RLN6433A</t>
  </si>
  <si>
    <t>TRAVEL CHARGER - APX4000</t>
  </si>
  <si>
    <t>MULTI-UNIT CHARGER - APX4000</t>
  </si>
  <si>
    <t>MULTI-UNIT CHARGER WITH DISPLAY - APX4000</t>
  </si>
  <si>
    <t>WPLN4212A</t>
  </si>
  <si>
    <t>WPLN4219A</t>
  </si>
  <si>
    <t>ENH: APX6000XE RUGGED RADIO</t>
  </si>
  <si>
    <t>QA02006</t>
  </si>
  <si>
    <t>B1905</t>
  </si>
  <si>
    <t>MCC 7500 ASTRO 25 SOFTWARE</t>
  </si>
  <si>
    <t>B1933</t>
  </si>
  <si>
    <t>MOTOROLA VOICE PROCESSOR MODULE</t>
  </si>
  <si>
    <t>CA01642AA</t>
  </si>
  <si>
    <t>ADD: MCC 7500 BASIC CONSOLE FUNCTIONALITY SOFTWARE LICENSE</t>
  </si>
  <si>
    <t>ADD: MCC 7500 /MCC 7100 ADV CONVL OPERATION</t>
  </si>
  <si>
    <t>CA01644AA</t>
  </si>
  <si>
    <t>ADD: MCC 7500 / MCC 7100  TRUNKING OPERATION</t>
  </si>
  <si>
    <t>CA01643AA</t>
  </si>
  <si>
    <t>CA01645AA</t>
  </si>
  <si>
    <t>CA00147AF</t>
  </si>
  <si>
    <t>CA00143AC</t>
  </si>
  <si>
    <t>CA00140AA</t>
  </si>
  <si>
    <t>TT2538</t>
  </si>
  <si>
    <t>DS22WBLK</t>
  </si>
  <si>
    <t>T7449</t>
  </si>
  <si>
    <t>DSRMP615A</t>
  </si>
  <si>
    <t>B1912</t>
  </si>
  <si>
    <t>DDN1244</t>
  </si>
  <si>
    <t>B1913</t>
  </si>
  <si>
    <t>RLN6098</t>
  </si>
  <si>
    <t>RMN5078B</t>
  </si>
  <si>
    <t>DSTWIN6328A</t>
  </si>
  <si>
    <t>T7885</t>
  </si>
  <si>
    <t>ADD: MCC 7500/MCC 7100  IED OPERATION</t>
  </si>
  <si>
    <t>ADD: MCC 7500 SECURE OPERATION</t>
  </si>
  <si>
    <t>ADD: DES-OFB ALGORITHM</t>
  </si>
  <si>
    <t>ADD: AC LINE CORD, NORTH AMERICAN</t>
  </si>
  <si>
    <t>Z420 LOW TIER WORKSTATION WINDOWS 7 64BIT</t>
  </si>
  <si>
    <t>22" WIDE FORMAT LCD MONITOR BLACK, NON-TOUCH</t>
  </si>
  <si>
    <t>WINDOWS SUPPLEMENTAL TRANS CONFIG</t>
  </si>
  <si>
    <t>SPD, TYPE 3, 120V RACK MOUNT, 15A PLUG-IN W/ (6) 15A NEMA 5-15 OUTLETS</t>
  </si>
  <si>
    <t>MCC SERIES DESKTOP SPEAKER</t>
  </si>
  <si>
    <t>DUAL IRR SW USB HASP W LICENSE, SOUND CARD, &amp; SPKRS (V45)</t>
  </si>
  <si>
    <t>MCC SERIES HEADSET JACK</t>
  </si>
  <si>
    <t>HDST MODULE BASE W/PTT, 15' CBL</t>
  </si>
  <si>
    <t>SUPRAPLUS NC SINGLE MUFF HEADSET</t>
  </si>
  <si>
    <t>PROVIDES ONE DUAL PEDAL FOOTSWITCH FOR USE WITH MOTOROLA MCC 7500 DISP</t>
  </si>
  <si>
    <t>MCAFEE WINDOWS AV CLIENT</t>
  </si>
  <si>
    <t>ADD: AES ALGORITHM</t>
  </si>
  <si>
    <t>CA00182AB</t>
  </si>
  <si>
    <t>Logging Recorder Equipment</t>
  </si>
  <si>
    <t>Point-to-Point Equipment</t>
  </si>
  <si>
    <t>Dispatch Console, P25, IP, Category 1, 2 &amp; 3</t>
  </si>
  <si>
    <t>MCC7500 Console Equipment</t>
  </si>
  <si>
    <t>C054045A002A</t>
  </si>
  <si>
    <t>600SSH</t>
  </si>
  <si>
    <t>HK1979A</t>
  </si>
  <si>
    <t>C054045C004A</t>
  </si>
  <si>
    <t> C050000D001A</t>
  </si>
  <si>
    <t>PMP450 AP</t>
  </si>
  <si>
    <t xml:space="preserve">PTP230 LINK </t>
  </si>
  <si>
    <t>PMP450 SM</t>
  </si>
  <si>
    <t>PMP 450 Connectorized Wideband Access Point (FCC)</t>
  </si>
  <si>
    <t>PMP450 5 GHz - 90 Degree Sector Antenna</t>
  </si>
  <si>
    <t>PMP450 16" N-to-N Cable</t>
  </si>
  <si>
    <t>29.5 VDC AP/SM POWER SUPPLY for PMP 450, 430 &amp; 320</t>
  </si>
  <si>
    <t>PTP 100M Clad Cable used for PTP500/600 radios</t>
  </si>
  <si>
    <t>ETHERNET SURGE SUPPRESSOR</t>
  </si>
  <si>
    <t>RJ45  Clad Cable Connectors</t>
  </si>
  <si>
    <t>PTP230 5.7GHz Integrated Link Complete (US)</t>
  </si>
  <si>
    <t>PMP 450 Subscriber Module - Uncapped Throughput</t>
  </si>
  <si>
    <t>Cassegrain Lens for Improved Performance (CLIP)</t>
  </si>
  <si>
    <t>MOUNTING BRACKET</t>
  </si>
  <si>
    <t>ADD: APX O2 CONTROL HEAD (Grey) (delete G442)</t>
  </si>
  <si>
    <t>ADD:IMPACT GREEN COLOR HOUSING (Requires GA00804 O2 Control Head)</t>
  </si>
  <si>
    <t>ADD: APX O7 CONTROL HEAD (delete G442)</t>
  </si>
  <si>
    <t>GA00805</t>
  </si>
  <si>
    <t>GA00245</t>
  </si>
  <si>
    <t>ADD: APX O9 CONTROL HEAD (delete G442)</t>
  </si>
  <si>
    <t>ADD: APX O3 HANDHELD CONTROL HEAD (MUST ALSO SELECT G90 OPTION)</t>
  </si>
  <si>
    <t>C050065H007A</t>
  </si>
  <si>
    <t>C050065H008A</t>
  </si>
  <si>
    <t>C050065H009A</t>
  </si>
  <si>
    <t>C050065H010A</t>
  </si>
  <si>
    <t>C050065H011A</t>
  </si>
  <si>
    <t>C050065H012A</t>
  </si>
  <si>
    <t>C050065H013A</t>
  </si>
  <si>
    <t>C050065H014A</t>
  </si>
  <si>
    <t>C000065L007A</t>
  </si>
  <si>
    <t>N000065L030A</t>
  </si>
  <si>
    <t>C000065K018A</t>
  </si>
  <si>
    <t>C000065K019A</t>
  </si>
  <si>
    <t>C000065K021A</t>
  </si>
  <si>
    <t>C000065K022A</t>
  </si>
  <si>
    <t>C000065K023A</t>
  </si>
  <si>
    <t>C000065L008A</t>
  </si>
  <si>
    <t>C000065L009A</t>
  </si>
  <si>
    <t>C000065L010A</t>
  </si>
  <si>
    <t>N000065L001A</t>
  </si>
  <si>
    <t>C000065L002A</t>
  </si>
  <si>
    <t>N000065L003A</t>
  </si>
  <si>
    <t>N000065L004A</t>
  </si>
  <si>
    <t>N000065L005A</t>
  </si>
  <si>
    <t>N000065L006A</t>
  </si>
  <si>
    <t>N000065L031A</t>
  </si>
  <si>
    <t>N000065L032A</t>
  </si>
  <si>
    <t>N000065L033A</t>
  </si>
  <si>
    <t>N000065L036A</t>
  </si>
  <si>
    <t>C000065L034A</t>
  </si>
  <si>
    <t>C000065L035A</t>
  </si>
  <si>
    <t>C050065B001A</t>
  </si>
  <si>
    <t>C050065B002A</t>
  </si>
  <si>
    <t>C050065B003A</t>
  </si>
  <si>
    <t>C050065B004A</t>
  </si>
  <si>
    <t>C000065S011A</t>
  </si>
  <si>
    <t>C000065S012A</t>
  </si>
  <si>
    <t>C000065S037A</t>
  </si>
  <si>
    <t>C000065S013A</t>
  </si>
  <si>
    <t>C000065S014A</t>
  </si>
  <si>
    <t>C000065S015A</t>
  </si>
  <si>
    <t>C000065S016A</t>
  </si>
  <si>
    <t>C000065S038A</t>
  </si>
  <si>
    <t>C000065S017A</t>
  </si>
  <si>
    <t>PTP 650 Connectorized END with AC Supply (FCC/IC)</t>
  </si>
  <si>
    <t>PTP 650 Connectorized END with AC+DC Enhanced Supply (FCC/IC)</t>
  </si>
  <si>
    <t>PTP 650 Integrated END with AC Supply (FCC/IC)</t>
  </si>
  <si>
    <t>PTP 650 Integrated END with AC+DC Enhanced Supply (FCC/IC)</t>
  </si>
  <si>
    <t>PTP 650 Connectorized END with AC Supply (RoW)</t>
  </si>
  <si>
    <t>PTP 650 Connectorized END with AC+DC Enhanced Supply (RoW)</t>
  </si>
  <si>
    <t>PTP 650 Integrated END with AC Supply (RoW)</t>
  </si>
  <si>
    <t>PTP 650 Integrated END with AC+DC Enhanced Supply (RoW)</t>
  </si>
  <si>
    <t>PTP 650 LPU and Grounding Kit (1 kit per ODU)</t>
  </si>
  <si>
    <t>Extended Diameter Mast mounting kit 3.5" and 4.5"</t>
  </si>
  <si>
    <t>PTP 650 128-bit AES Encryption - per ODU</t>
  </si>
  <si>
    <t>PTP 650 256-bit AES Encryption - per ODU</t>
  </si>
  <si>
    <t>PTP 650 Lite (Up to 125Mbps) to Mid (Up to 250Mbps) Link Capacity upgrade license per ODU</t>
  </si>
  <si>
    <t>PTP 650 Lite (Up to 125Mbps) to Full (Up to 450Mbps) Link Capacity upgrade license per ODU</t>
  </si>
  <si>
    <t>PTP 650 Mid (Up to 250Mbps) to Full (Up to 450Mbps) Link Capacity upgrade license per ODU</t>
  </si>
  <si>
    <t>PTP 650 Optical 1000BaseLX Ethernet SFP Module</t>
  </si>
  <si>
    <t>PTP 650 Optical 1000BaseSX Ethernet SFP Module</t>
  </si>
  <si>
    <t>PTP 650 Twisted Pair 1000BaseT Ethernet SFP Module</t>
  </si>
  <si>
    <t>PTP 650 AC Power Injector</t>
  </si>
  <si>
    <t>PTP 650 AC+DC Enhanced Power Injector</t>
  </si>
  <si>
    <t>US Line Cord Fig 8</t>
  </si>
  <si>
    <t>UK Line Cord Fig 8</t>
  </si>
  <si>
    <t>EU Line Cord Fig 8</t>
  </si>
  <si>
    <t>Australia Line Cord Fig 8</t>
  </si>
  <si>
    <t>PTP 650 Mounting Bracket (integrated) - one required with each integrated ODU</t>
  </si>
  <si>
    <t>PTP 650 Mounting Bracket (connectorized) - included with connectorized ODU</t>
  </si>
  <si>
    <t>RJ-45 Spare Grounding Gland - PG16 size (Qty. 10)</t>
  </si>
  <si>
    <t>PTP 650 Series Blanking Plug Pack (Qty 10)</t>
  </si>
  <si>
    <t>PTP 650 ODU Mechanical Sample (integrated)</t>
  </si>
  <si>
    <t>PTP 650 ODU Mechanical Sample (connectorized)</t>
  </si>
  <si>
    <t>PTP 650 (4.9 to 6.05 GHz) Integrated ODU (FCC/IC)</t>
  </si>
  <si>
    <t>PTP 650 (4.9 to 6.05 GHz) Connectorized ODU (FCC/IC)</t>
  </si>
  <si>
    <t>PTP 650 (4.9 to 6.05 GHz) Integrated ODU (RoW)</t>
  </si>
  <si>
    <t>PTP 650 (4.9 to 6.05 GHz) Connectorized ODU (RoW)</t>
  </si>
  <si>
    <t>PTP 650 Extended Warranty, 1 additional year</t>
  </si>
  <si>
    <t>PTP 650 Extended Warranty, 2 additional years</t>
  </si>
  <si>
    <t>PTP 650 Extended Warranty, 3 additional years</t>
  </si>
  <si>
    <t>PTP 650 Extended Warranty, 4 additional years</t>
  </si>
  <si>
    <t>PTP 650 Upgrade to all risks advanced replacement during 1st year warranty</t>
  </si>
  <si>
    <t>PTP 650 Extended Warranty and all risks advanced replacement 1 year</t>
  </si>
  <si>
    <t>PTP 650 Extended Warranty and all risks advanced replacement 2 year</t>
  </si>
  <si>
    <t>PTP 650 Extended Warranty and all risks advanced replacement 3 year</t>
  </si>
  <si>
    <t>PTP 650 Extended Warranty and all risks advanced replacement 4 year</t>
  </si>
  <si>
    <t>PTP650</t>
  </si>
  <si>
    <t>MCC5500 Console Equipment</t>
  </si>
  <si>
    <t>CONSOLE ELECTRONIC SHELF (CES) II</t>
  </si>
  <si>
    <t>L3358</t>
  </si>
  <si>
    <t>MCC 5500 OP CAB II / PS CALIFORNIA COMPLIANT</t>
  </si>
  <si>
    <t>L3359AC</t>
  </si>
  <si>
    <t>MCC SERIES I/O SHELF W/ CONTROLLER &amp; CABLE</t>
  </si>
  <si>
    <t>L3468</t>
  </si>
  <si>
    <t>DAP II FOR ANALOG,SB9600,ASTRO INTERFACES,INCL 2 ANALOG LICENSES</t>
  </si>
  <si>
    <t>L3550</t>
  </si>
  <si>
    <t>DAP II FOR DC CONTROL CHANNEL INTERFACE ONLY</t>
  </si>
  <si>
    <t>L3551</t>
  </si>
  <si>
    <t>Z420 LOW TIER WORKSTATION WINDOWS 7</t>
  </si>
  <si>
    <t>TT2537</t>
  </si>
  <si>
    <t>ML310E G8 SERVER WINDOWS 2008 R2 STANDARD EDITION (SP1 64-BIT)</t>
  </si>
  <si>
    <t>TT2605</t>
  </si>
  <si>
    <t>ADD: DC CONTROL MODULE (4 CHANNELS)</t>
  </si>
  <si>
    <t>TT04090AA</t>
  </si>
  <si>
    <t>ADD: 2 IDEN CHANNELS WITH LICENSE R2.5</t>
  </si>
  <si>
    <t>TT05245AA</t>
  </si>
  <si>
    <t>ADD: 2 ANALOG CHANNELS WITH LICENSE R2.5</t>
  </si>
  <si>
    <t>TT05247AA</t>
  </si>
  <si>
    <t>ADD: 2 SB9600 CHANNELS WITH LICENSE R2.5</t>
  </si>
  <si>
    <t>TT05248AA</t>
  </si>
  <si>
    <t>ADD: 2 DIGITAL CHANNELS WITH LICENSE R2.5</t>
  </si>
  <si>
    <t>TT05249AA</t>
  </si>
  <si>
    <t>ADD: REMOTE OPERATOR OPTION</t>
  </si>
  <si>
    <t>TT04080AA</t>
  </si>
  <si>
    <t>ADD: 100' CAB/CES CABLE</t>
  </si>
  <si>
    <t>TT04083AA</t>
  </si>
  <si>
    <t>ADD: TWO (2) CO INTERFACE FOR TELEPHONE II</t>
  </si>
  <si>
    <t>TT04213AA</t>
  </si>
  <si>
    <t>ADD: MCC SERIES I / O MODULE II</t>
  </si>
  <si>
    <t>TT04532AA</t>
  </si>
  <si>
    <t>ADD: 50' CES/CAB CABLE</t>
  </si>
  <si>
    <t>TT05088AA</t>
  </si>
  <si>
    <t>ADD: CAB II RACK MOUNT KIT</t>
  </si>
  <si>
    <t>TT04218AA</t>
  </si>
  <si>
    <t>ENH: (2) YR EXT SVC PL A/ADV RPLCMT PER OPERATOR POSTION</t>
  </si>
  <si>
    <t>CA00957AA</t>
  </si>
  <si>
    <t>ENH: (2) YR EXT SVC PL A/ADV RPLCMT ON EACH ADDITIONAL CES</t>
  </si>
  <si>
    <t>CA00958AA</t>
  </si>
  <si>
    <t>ADD: DUAL IRR CARD &amp; PC SPKER</t>
  </si>
  <si>
    <t>ZA00268AB</t>
  </si>
  <si>
    <t>CSDM PROGRAM</t>
  </si>
  <si>
    <t>DDN6916</t>
  </si>
  <si>
    <t>ADD: REMOTE MOUNT O2 WWM</t>
  </si>
  <si>
    <t xml:space="preserve">ADD: ANT 1/4 WAVE 762-870MHZ </t>
  </si>
  <si>
    <t>ALT: ANT 3DB GAIN 762-870MHZ</t>
  </si>
  <si>
    <t>ADD: KEYPAD MIC GCAI</t>
  </si>
  <si>
    <t>ADD: CONTROL STATION DESK GCAI MIC</t>
  </si>
  <si>
    <t>W382</t>
  </si>
  <si>
    <t>ADD: GOOSENECK PTT</t>
  </si>
  <si>
    <t>G233</t>
  </si>
  <si>
    <t>ADD: PTT FOOTSWITCH</t>
  </si>
  <si>
    <t>G235</t>
  </si>
  <si>
    <t>ADD: PUSHBUTTON PTT</t>
  </si>
  <si>
    <t>GA00304</t>
  </si>
  <si>
    <t>ADD: APX 4500 RADIO AUTHENTICATION</t>
  </si>
  <si>
    <t>ADD:ENHANCED DATA APX</t>
  </si>
  <si>
    <t>QA03399</t>
  </si>
  <si>
    <t>ADD: SITE SELECTABLE ALERT FOR P25 TRUNKING</t>
  </si>
  <si>
    <t>GA00982</t>
  </si>
  <si>
    <t>ADD: SCHOOL SERCURITY ENHANCEMENT PACKAGE</t>
  </si>
  <si>
    <t>GA01056</t>
  </si>
  <si>
    <t>ADD: RFID LABEL</t>
  </si>
  <si>
    <t>GA00268</t>
  </si>
  <si>
    <t>ENH: SMARTZONE OPERATION APX6500 (Delete Q811)</t>
  </si>
  <si>
    <t>ADD: P25 TRUNKING SOFTWARE</t>
  </si>
  <si>
    <t>Mobile Radio - XTL 1500 (Options)</t>
  </si>
  <si>
    <t>Mobile Radio - XTL 2500 (Options)</t>
  </si>
  <si>
    <t>Portable Radio - XTS 1500 (Options)</t>
  </si>
  <si>
    <t>Portable Radio - XTS 2000 and XTS 2500 (Options)</t>
  </si>
  <si>
    <t>Mobile Radio - APX 6500Li and APX 6500 (Options)</t>
  </si>
  <si>
    <t>Mobile Radio - APX 7500 (Options)</t>
  </si>
  <si>
    <t>Portable Radio - APX 6000Li and APX 6000 (Options)</t>
  </si>
  <si>
    <t>Portable Radio - APX 1000 and APX 4000 (Options)</t>
  </si>
  <si>
    <t>Portable Radio - APX 7000 (Options)</t>
  </si>
  <si>
    <t>Mobile Radio - APX 1500 and APX 4500 (Options)</t>
  </si>
  <si>
    <t>HLN6925</t>
  </si>
  <si>
    <t>CONTROL STATION MOUNT,TRAY WITH SPKR</t>
  </si>
  <si>
    <t xml:space="preserve">HPN4007C </t>
  </si>
  <si>
    <t>CONTROL STATION POWER SUPPLY</t>
  </si>
  <si>
    <t>HMN4079</t>
  </si>
  <si>
    <t>KEYPAD MICROPHONE</t>
  </si>
  <si>
    <t>MOBILE RADIO ANTENNAS FOR XTL 1500</t>
  </si>
  <si>
    <t>ALL OTHER ACCESSORIES FOR XTL 1500</t>
  </si>
  <si>
    <t>MOBILE RADIO ANTENNAS FOR XTL 2500</t>
  </si>
  <si>
    <t>ALL OTHER ACCESSORIES FOR XTL 2500</t>
  </si>
  <si>
    <t>HSN4032B</t>
  </si>
  <si>
    <t>EXTERNAL SPEAKER, 13WATTS</t>
  </si>
  <si>
    <t>NNTN8328A</t>
  </si>
  <si>
    <t>NNTN8327A</t>
  </si>
  <si>
    <t>NNTN8326A</t>
  </si>
  <si>
    <t>NNTN8331A</t>
  </si>
  <si>
    <t>NNTN8330A</t>
  </si>
  <si>
    <t>NNTN8323A</t>
  </si>
  <si>
    <t>NNTN8335A</t>
  </si>
  <si>
    <t>XTL2500 AES256, ADP</t>
  </si>
  <si>
    <t>XTL2500 DES-XL, DES-OFB, ADP</t>
  </si>
  <si>
    <t>XTL2500 DES-XL, DES-OFB, AES256, AD</t>
  </si>
  <si>
    <t>XTL2500 AES256</t>
  </si>
  <si>
    <t>XTL2500 DES-XL, DES-OFB, AES256</t>
  </si>
  <si>
    <t>XTL2500 DVP-XL</t>
  </si>
  <si>
    <t>XTL2500 DES-XL, DES-OFB</t>
  </si>
  <si>
    <t>IMPRES 2700 MAH LiIon high capacity IP67 battery</t>
  </si>
  <si>
    <t>IMPRES™ Ruggedized Battery - NiMH 2000 mAh</t>
  </si>
  <si>
    <t>NNTN7335B</t>
  </si>
  <si>
    <t>NNTN7554A</t>
  </si>
  <si>
    <t>IMPRES 2050 mAh LiIon battery</t>
  </si>
  <si>
    <t>NNTN7554B</t>
  </si>
  <si>
    <t>IMPRES 2050 mAh LiIon battery - IP67</t>
  </si>
  <si>
    <t>Premium Battery - NiCd 1525 mAh 7.5</t>
  </si>
  <si>
    <t xml:space="preserve">IMPRES™ Battery - NiMH 2000 mAh </t>
  </si>
  <si>
    <t>IMPRES NiMH 2100 mAh</t>
  </si>
  <si>
    <t>PMNN4454AR</t>
  </si>
  <si>
    <t>BATT STD IP54 LIION2700M2900T</t>
  </si>
  <si>
    <t>MOBILE RADIO ANTENNAS FOR APX 1500 AND 4500</t>
  </si>
  <si>
    <t>ALL OTHER ACCESSORIES FOR APX 1500 AND APX 4500</t>
  </si>
  <si>
    <t>MOBILE RADIO ANTENNAS FOR APX 6500Li and APX 6500</t>
  </si>
  <si>
    <t>ALL OTHER ACCESSORIES FOR APX 6500Li AND APX 6500</t>
  </si>
  <si>
    <t>MOBILE RADIO ANTENNAS FOR APX 7500</t>
  </si>
  <si>
    <t>ALL OTHER ACCESSORIES FOR APX 7500</t>
  </si>
  <si>
    <t>ALL OTHER ACCESSORIES FOR XTS 1500</t>
  </si>
  <si>
    <t>ALL OTHER ACCESSORIES FOR XTS 2000 AND XTS 2500</t>
  </si>
  <si>
    <t>ALL OTHER ACCESSORIES FOR APX 1000 AND APX 4000</t>
  </si>
  <si>
    <t>ALL OTHER ACCESSORIES FOR APX 6000Li AND APX 6000</t>
  </si>
  <si>
    <t>ALL OTHER ACCESSORIES FOR APX 7000</t>
  </si>
  <si>
    <t>ADD: VHF SECONDARY BAND</t>
  </si>
  <si>
    <t>QA00574</t>
  </si>
  <si>
    <t>ADD: UHF RANGE 1 SECONDARY BAND</t>
  </si>
  <si>
    <t>QA00575</t>
  </si>
  <si>
    <t>ADD: UHF RANGE 2 SECONDARY BAND</t>
  </si>
  <si>
    <t>QA00576</t>
  </si>
  <si>
    <t>APX 7000 700/800MHZ PSM ANTENNA</t>
  </si>
  <si>
    <t xml:space="preserve">PMAF4002A   </t>
  </si>
  <si>
    <t>H98UCD9PW5 N</t>
  </si>
  <si>
    <t>APX6000 700/800 MHZ MODEL 1.5 PORTABLE</t>
  </si>
  <si>
    <t>APX6000 700/800 MHZ MODEL 3.5 PORTABLE</t>
  </si>
  <si>
    <t>H98UCH9PW7 N</t>
  </si>
  <si>
    <t>ADD: BELT CLIP 3.0"</t>
  </si>
  <si>
    <t>QA01222</t>
  </si>
  <si>
    <t xml:space="preserve">ALT: BASIC CARRY HOLDER </t>
  </si>
  <si>
    <t>QA00779</t>
  </si>
  <si>
    <t>APX7000XE RADIO OPTION</t>
  </si>
  <si>
    <t>H49TGD9PW1 N</t>
  </si>
  <si>
    <t>NNTN8092A</t>
  </si>
  <si>
    <t>BATT IMP FM R LI ION 2300M 2350T BLK</t>
  </si>
  <si>
    <t>BELT CLIP 2"</t>
  </si>
  <si>
    <t>PMLN4651A</t>
  </si>
  <si>
    <t>BELT CLIP 2.5"</t>
  </si>
  <si>
    <t>PMLN7008A</t>
  </si>
  <si>
    <t>M30URS9PW1 N</t>
  </si>
  <si>
    <t>APX7500 SINGLE BAND VHF MID POWER</t>
  </si>
  <si>
    <t>M30KSS9PW1 N</t>
  </si>
  <si>
    <t>APX7500 SINGLE BAND UHF R1 MID POWER</t>
  </si>
  <si>
    <t>M30QSS9PW1 N</t>
  </si>
  <si>
    <t>APX7500 SINGLE BAND UHF R2 MID POWER</t>
  </si>
  <si>
    <t>M30SSS9PW1 N</t>
  </si>
  <si>
    <t>M30KTS9PW1 N</t>
  </si>
  <si>
    <t>APX7500 SINGLE BAND UHF R1 HIGH POWER</t>
  </si>
  <si>
    <t>M30QTS9PW1 N</t>
  </si>
  <si>
    <t>APX7500 SINGLE BAND VHF HIGH POWER</t>
  </si>
  <si>
    <t>APX7500 DUAL BAND HIGH POWER</t>
  </si>
  <si>
    <t>M30TXS9PW1 N</t>
  </si>
  <si>
    <t>APX7500 SINGLE BAND 700/800 MID POWER</t>
  </si>
  <si>
    <t>APX 1000 7/800 MHZ MODEL 2 PORTABLE</t>
  </si>
  <si>
    <t>H84UCF9PW6 N</t>
  </si>
  <si>
    <t>APX 1000 7/800 MHZ MODEL 3 PORTABLE</t>
  </si>
  <si>
    <t>H84UCH9PW7 N</t>
  </si>
  <si>
    <t>APX 1000 UHF R1 MODEL 2 PORTABLE</t>
  </si>
  <si>
    <t>APX 1000 UHF R1 MODEL 3 PORTABLE</t>
  </si>
  <si>
    <t>H84QDF9PW6 N</t>
  </si>
  <si>
    <t>H84QDH9PW7 N</t>
  </si>
  <si>
    <t>APX 4000 7/800 MHZ MODEL 3 PORTABLE</t>
  </si>
  <si>
    <t>H51UCH9PW7 N</t>
  </si>
  <si>
    <t>H51QDF9PW6 N</t>
  </si>
  <si>
    <t>APX 4000 UHF R1 MODEL 2 PORTABLE</t>
  </si>
  <si>
    <t>APX 4000 UHF R1 MODEL 3 PORTABLE</t>
  </si>
  <si>
    <t>H51QDH9PW7 N</t>
  </si>
  <si>
    <t>APX 4000 UHF R2 MODEL 3 PORTABLE</t>
  </si>
  <si>
    <t>H51SDH9PW7 N</t>
  </si>
  <si>
    <t>APX 4000 VHF MHZ MODEL 3 PORTABLE</t>
  </si>
  <si>
    <t>H51KDH9PW7 N</t>
  </si>
  <si>
    <t>ADD: VHF MP PRIMARY BAND</t>
  </si>
  <si>
    <t>GA00306</t>
  </si>
  <si>
    <t>ADD: VHF HP PRIMARY BAND</t>
  </si>
  <si>
    <t>GA00307</t>
  </si>
  <si>
    <t>ADD: UHF R1 MP PRIMARY BAND</t>
  </si>
  <si>
    <t>GA00341</t>
  </si>
  <si>
    <t>ADD: UHF R2 MP PRIMARY BAND</t>
  </si>
  <si>
    <t>GA00342</t>
  </si>
  <si>
    <t>ADD: UHF R1 HP PRIMARY BAND</t>
  </si>
  <si>
    <t>GA00343</t>
  </si>
  <si>
    <t>GA00345</t>
  </si>
  <si>
    <t>ADD: 7/800MHZ SECONDARY BAND</t>
  </si>
  <si>
    <t>GA00225</t>
  </si>
  <si>
    <t>ADD: VHF MP SECONDARY BAND</t>
  </si>
  <si>
    <t>GA00308</t>
  </si>
  <si>
    <t>ADD: VHF HP SECONDARY BAND</t>
  </si>
  <si>
    <t>GA00309</t>
  </si>
  <si>
    <t>ADD: UHF R1 MP SECONDARY BAND</t>
  </si>
  <si>
    <t>ADD: UHF R1 HP SECONDARY BAND</t>
  </si>
  <si>
    <t>GA00344</t>
  </si>
  <si>
    <t>ADD: VHF PRIMARY BAND</t>
  </si>
  <si>
    <t>QA00570</t>
  </si>
  <si>
    <t>ADD: UHF RANGE 1 PRIMARY BAND</t>
  </si>
  <si>
    <t>QA00571</t>
  </si>
  <si>
    <t>ADD: UHF RANGE 2 PRIMARY BAND</t>
  </si>
  <si>
    <t>QA00572</t>
  </si>
  <si>
    <t>QA00573</t>
  </si>
  <si>
    <t>05 DASH TO 05 REM</t>
  </si>
  <si>
    <t>HKN6170</t>
  </si>
  <si>
    <t>H1853</t>
  </si>
  <si>
    <t>CABLE, REMOTE MOUNT, 10 FT</t>
  </si>
  <si>
    <t>ENH: 2 YR SFS LITE</t>
  </si>
  <si>
    <t>GTR8000 Base Station</t>
  </si>
  <si>
    <t>GTR 8000 Base Radio</t>
  </si>
  <si>
    <t>T7039</t>
  </si>
  <si>
    <t>ADD: 700/800 MHZ</t>
  </si>
  <si>
    <t>CA00855AA</t>
  </si>
  <si>
    <t>ADD: UHF R2 (435-524 MHZ)</t>
  </si>
  <si>
    <t>X640AL</t>
  </si>
  <si>
    <t>ADD: UHF R1 (380-435 MHZ)</t>
  </si>
  <si>
    <t>X448AA</t>
  </si>
  <si>
    <t>ADD: VHF (136-174 MHZ)</t>
  </si>
  <si>
    <t>X530BG</t>
  </si>
  <si>
    <t>ADD: 800MHZ 150W HI POWER</t>
  </si>
  <si>
    <t>CA02478AA</t>
  </si>
  <si>
    <t>ADD: 25 KHZ HIGH PERFORMANCE DATA SW</t>
  </si>
  <si>
    <t>CA00294AA</t>
  </si>
  <si>
    <t>ADD: CIRCUIT BASED MULTISITE BASE RADIO SOFTWARE</t>
  </si>
  <si>
    <t>CA00025AF</t>
  </si>
  <si>
    <t>ADD: IP BASED MULTISITE BASE RADIO SOFTWARE</t>
  </si>
  <si>
    <t>CA01193AA</t>
  </si>
  <si>
    <t>ENH: ASTRO 25 SITE REPEATER SW</t>
  </si>
  <si>
    <t>X591AE</t>
  </si>
  <si>
    <t>ADD: ASTRO 25 EXPRESS SYSTEM SINGLE SITE BR SOFTWARE</t>
  </si>
  <si>
    <t>CA01430AA</t>
  </si>
  <si>
    <t>ADD:3600 TRUNKING SIMULCAST OPERATION</t>
  </si>
  <si>
    <t>CA02207AA</t>
  </si>
  <si>
    <t>ADD: CONVENTIONAL SOFTWARE</t>
  </si>
  <si>
    <t>CA01948AA</t>
  </si>
  <si>
    <t>ADD: ANALOG ONLY CONV SW</t>
  </si>
  <si>
    <t>CA01949AA</t>
  </si>
  <si>
    <t>ADD: POWER EFFICIENCY PACKAGE</t>
  </si>
  <si>
    <t>CA01953AA</t>
  </si>
  <si>
    <t>ADD: P25 TDMA SOFTWARE</t>
  </si>
  <si>
    <t>CA01842AA</t>
  </si>
  <si>
    <t>ADD: P25 DYNAMIC CHANNEL SOFTWARE</t>
  </si>
  <si>
    <t>CA01902AA</t>
  </si>
  <si>
    <t>ADD: CONVENTIONAL MIXED MODE OPERATION</t>
  </si>
  <si>
    <t>CA01946AA</t>
  </si>
  <si>
    <t>ADD: ASTRO 25 CONVENTIONAL SIMULCAST SOFTWARE</t>
  </si>
  <si>
    <t>CA01502AA</t>
  </si>
  <si>
    <t>ADD: ASTRO 25 CONVENTIONAL VOTING SOFT</t>
  </si>
  <si>
    <t>CA01505AA</t>
  </si>
  <si>
    <t>ADD: ANALOG CONVENTIONAL SIMULCAST SOFTWARE</t>
  </si>
  <si>
    <t>CA01952AA</t>
  </si>
  <si>
    <t>ADD: ANALOG CONVENTIONAL VOTING SOFTWARE</t>
  </si>
  <si>
    <t>CA01951AA</t>
  </si>
  <si>
    <t>ADD: ANTENNA RELAY</t>
  </si>
  <si>
    <t>CA01504AA</t>
  </si>
  <si>
    <t>ADD: FALL BACK IN SIMULCAST CABINET REPEAT</t>
  </si>
  <si>
    <t>CA01503AA</t>
  </si>
  <si>
    <t>ADD: RECEIVER SCAN OPERATION</t>
  </si>
  <si>
    <t>CA01947AA</t>
  </si>
  <si>
    <t>ADD: CONVENTIONAL MULTI-NAC MULTI-PL</t>
  </si>
  <si>
    <t>CA01950AA</t>
  </si>
  <si>
    <t>ADD: WILDCARD W/GPIO</t>
  </si>
  <si>
    <t>CA01954AA</t>
  </si>
  <si>
    <t>ADD: MAIN/STANDBY OPERATION</t>
  </si>
  <si>
    <t>CA01955AA</t>
  </si>
  <si>
    <t>ADD: CONVENTIONAL TALKGROUPS BR</t>
  </si>
  <si>
    <t>CA02680AA</t>
  </si>
  <si>
    <t>ADD: DUPLEXER, 700 MHZ</t>
  </si>
  <si>
    <t>X182BW</t>
  </si>
  <si>
    <t>ADD: DUPLEXER, 800 MHZ</t>
  </si>
  <si>
    <t>X182BX</t>
  </si>
  <si>
    <t>X182BZ</t>
  </si>
  <si>
    <t>X182CC</t>
  </si>
  <si>
    <t>X182CB</t>
  </si>
  <si>
    <t>X182CA</t>
  </si>
  <si>
    <t>ADD: 700 MHZ TX FILTER W/PMU</t>
  </si>
  <si>
    <t>CA00882AA</t>
  </si>
  <si>
    <t>ADD: 800 MHZ TX FILTER W/PMU</t>
  </si>
  <si>
    <t>CA00883AA</t>
  </si>
  <si>
    <t>ADD: BASE RADIO PRESELECTOR, 700 MHZ</t>
  </si>
  <si>
    <t>X265AJ</t>
  </si>
  <si>
    <t>ADD: BR PRESELECTOR, 800 MHZ</t>
  </si>
  <si>
    <t>X265AH</t>
  </si>
  <si>
    <t>ADD: NARROW PRESELCTOR, 136-154 MHZ</t>
  </si>
  <si>
    <t>X265AN</t>
  </si>
  <si>
    <t>BR PRESELCTOR, 150-174 MHZ</t>
  </si>
  <si>
    <t>X265AM</t>
  </si>
  <si>
    <t>ADD: BR PRESELECTOR 380-512 MHZ</t>
  </si>
  <si>
    <t>X265AP</t>
  </si>
  <si>
    <t>ADD: 700/800 MHZ EXTERNAL DUAL CIRCULATOR</t>
  </si>
  <si>
    <t>X676BF</t>
  </si>
  <si>
    <t>UHF EXTERNAL DUAL CIRCULATOR (435-494 MHZ)</t>
  </si>
  <si>
    <t>X676BG</t>
  </si>
  <si>
    <t>ADD: EXT DUAL CIRCULATOR, 136-146 MHZ</t>
  </si>
  <si>
    <t>X676BJ</t>
  </si>
  <si>
    <t>ADD: EXT DUAL CIRCULATOR, 144-160 MHZ</t>
  </si>
  <si>
    <t>X676BI</t>
  </si>
  <si>
    <t>ADD: EXT DUAL CIRCULATOR, 158-174 MHZ</t>
  </si>
  <si>
    <t>X676BH</t>
  </si>
  <si>
    <t>ADD: DUPLEXER, 136-146 MHZ), THEN TX AND RX MUST BE 136-146 (A preselector is required when this option is ordered)</t>
  </si>
  <si>
    <t>ADD: DUPLEXER, UHF (A preselector is required when this option is ordered)</t>
  </si>
  <si>
    <t>ADD: DUPLEXER, 144-160 MHZ), THEN TX AND RX MUST BE 144-160 (A preselector is required when this option is ordered)</t>
  </si>
  <si>
    <t>ADD: DUPLEXER, 158-174 MHZ (A preselector is required when this option is ordered)</t>
  </si>
  <si>
    <t>T2-2R RECEIVER MUTE</t>
  </si>
  <si>
    <t>CA01958AA</t>
  </si>
  <si>
    <t>T3-3R RECEIVE MUTE</t>
  </si>
  <si>
    <t>CA01959AA</t>
  </si>
  <si>
    <t>T4-4R RECEIVER MUTE</t>
  </si>
  <si>
    <t>CA01960AA</t>
  </si>
  <si>
    <t>RCVR SOFT NO SPLITTER</t>
  </si>
  <si>
    <t>CA01961AA</t>
  </si>
  <si>
    <t>T1-2R W/TALKAROUND</t>
  </si>
  <si>
    <t>CA01957AA</t>
  </si>
  <si>
    <t>T2-2R DUPLXR &amp;TRPL RELAY</t>
  </si>
  <si>
    <t>CA01962AA</t>
  </si>
  <si>
    <t>ADD: POWER CABLE, DC</t>
  </si>
  <si>
    <t>CA01400AA</t>
  </si>
  <si>
    <t>ADD: POWER CABLE, EUROPE</t>
  </si>
  <si>
    <t>X187AK</t>
  </si>
  <si>
    <t>ADD: POWER CABLE UK</t>
  </si>
  <si>
    <t>X162AE</t>
  </si>
  <si>
    <t>ADD: POWER CABLE, AUSTRALIA</t>
  </si>
  <si>
    <t>X191AF</t>
  </si>
  <si>
    <t>ADD: BATTERY TEMP SENSOR EXTENSION CABLE</t>
  </si>
  <si>
    <t>CA00975AA</t>
  </si>
  <si>
    <t>ADD: RACK MOUNT HARDWARE</t>
  </si>
  <si>
    <t>X153AW</t>
  </si>
  <si>
    <t>ADD: G-SERIES INDOOR CABINET 15 Rack Units</t>
  </si>
  <si>
    <t>CA02446AA</t>
  </si>
  <si>
    <t>ADD: G-SERIES INDOOR CABINET 24 Rack Units</t>
  </si>
  <si>
    <t>CA02447AA</t>
  </si>
  <si>
    <t>ADD: STR 3000 RETROFIT HARDWARE</t>
  </si>
  <si>
    <t>CA00951AA</t>
  </si>
  <si>
    <t>ADD: QUANTAR RETROFIT HARDWARE</t>
  </si>
  <si>
    <t>CA00952AA</t>
  </si>
  <si>
    <t>Portable Radio - APX 8000 (Options)</t>
  </si>
  <si>
    <t>ALL OTHER ACCESSORIES FOR APX 8000</t>
  </si>
  <si>
    <t>ADD: PROGRAMMING OVER P25 (OTAP)</t>
  </si>
  <si>
    <t>ENH: ASTRO P25 OTAR W/ MULTIKEY</t>
  </si>
  <si>
    <t>APX 8000 ALL BAND PORTABLE MODEL 1.5</t>
  </si>
  <si>
    <t>H91TGD9PW5 N</t>
  </si>
  <si>
    <t>APX 8000 ALL BAND PORTABLE MODEL 2.5</t>
  </si>
  <si>
    <t>H91TGD9PW6 N</t>
  </si>
  <si>
    <t>ENH: ASTRO 25 OTAR W/ MULTIKEY</t>
  </si>
  <si>
    <t>G298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</si>
</sst>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 Narrow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i/>
      <sz val="8"/>
      <name val="Arial"/>
      <family val="2"/>
    </font>
    <font>
      <sz val="8"/>
      <name val="Arial Narrow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indexed="56"/>
      <name val="Arial"/>
      <family val="2"/>
    </font>
    <font>
      <sz val="8"/>
      <name val="Verdana"/>
      <family val="2"/>
    </font>
    <font>
      <sz val="8"/>
      <color indexed="8"/>
      <name val="Verdana"/>
      <family val="2"/>
    </font>
    <font>
      <b/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4" fillId="0" borderId="1" xfId="0" applyNumberFormat="1" applyFont="1" applyFill="1" applyBorder="1" applyAlignment="1" applyProtection="1">
      <alignment horizontal="center" wrapText="1"/>
    </xf>
    <xf numFmtId="0" fontId="5" fillId="0" borderId="1" xfId="0" applyNumberFormat="1" applyFont="1" applyFill="1" applyBorder="1" applyAlignment="1" applyProtection="1">
      <alignment horizontal="left"/>
    </xf>
    <xf numFmtId="0" fontId="9" fillId="0" borderId="1" xfId="0" applyNumberFormat="1" applyFont="1" applyFill="1" applyBorder="1" applyAlignment="1" applyProtection="1">
      <alignment horizontal="left"/>
    </xf>
    <xf numFmtId="0" fontId="7" fillId="0" borderId="1" xfId="0" applyNumberFormat="1" applyFont="1" applyFill="1" applyBorder="1" applyAlignment="1" applyProtection="1">
      <alignment horizontal="center"/>
    </xf>
    <xf numFmtId="0" fontId="8" fillId="0" borderId="0" xfId="0" applyFont="1"/>
    <xf numFmtId="0" fontId="8" fillId="0" borderId="2" xfId="0" applyFont="1" applyFill="1" applyBorder="1" applyAlignment="1">
      <alignment horizontal="right"/>
    </xf>
    <xf numFmtId="0" fontId="5" fillId="0" borderId="1" xfId="0" applyNumberFormat="1" applyFont="1" applyFill="1" applyBorder="1" applyAlignment="1" applyProtection="1">
      <alignment horizontal="right"/>
    </xf>
    <xf numFmtId="0" fontId="4" fillId="0" borderId="1" xfId="0" applyNumberFormat="1" applyFont="1" applyFill="1" applyBorder="1" applyAlignment="1" applyProtection="1">
      <alignment horizontal="right"/>
    </xf>
    <xf numFmtId="0" fontId="7" fillId="0" borderId="1" xfId="0" applyNumberFormat="1" applyFont="1" applyFill="1" applyBorder="1" applyAlignment="1" applyProtection="1">
      <alignment horizontal="left"/>
    </xf>
    <xf numFmtId="0" fontId="4" fillId="0" borderId="1" xfId="0" applyNumberFormat="1" applyFont="1" applyFill="1" applyBorder="1" applyAlignment="1" applyProtection="1">
      <alignment horizontal="left"/>
    </xf>
    <xf numFmtId="0" fontId="3" fillId="0" borderId="0" xfId="0" applyFont="1" applyAlignment="1"/>
    <xf numFmtId="0" fontId="3" fillId="0" borderId="1" xfId="0" applyFont="1" applyBorder="1" applyAlignment="1"/>
    <xf numFmtId="0" fontId="3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left"/>
    </xf>
    <xf numFmtId="0" fontId="6" fillId="0" borderId="1" xfId="0" applyNumberFormat="1" applyFont="1" applyFill="1" applyBorder="1" applyAlignment="1" applyProtection="1">
      <alignment horizontal="right"/>
    </xf>
    <xf numFmtId="0" fontId="6" fillId="0" borderId="1" xfId="0" applyNumberFormat="1" applyFont="1" applyFill="1" applyBorder="1" applyAlignment="1" applyProtection="1">
      <alignment horizontal="left"/>
    </xf>
    <xf numFmtId="0" fontId="8" fillId="0" borderId="1" xfId="0" applyNumberFormat="1" applyFont="1" applyFill="1" applyBorder="1" applyAlignment="1" applyProtection="1">
      <alignment horizontal="right"/>
    </xf>
    <xf numFmtId="49" fontId="7" fillId="0" borderId="1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left"/>
    </xf>
    <xf numFmtId="0" fontId="9" fillId="0" borderId="1" xfId="1" applyFont="1" applyFill="1" applyBorder="1" applyAlignment="1" applyProtection="1">
      <alignment wrapText="1"/>
      <protection locked="0"/>
    </xf>
    <xf numFmtId="0" fontId="3" fillId="0" borderId="1" xfId="1" applyFont="1" applyBorder="1" applyAlignment="1" applyProtection="1">
      <alignment wrapText="1"/>
      <protection locked="0"/>
    </xf>
    <xf numFmtId="0" fontId="3" fillId="0" borderId="1" xfId="1" applyFont="1" applyFill="1" applyBorder="1" applyAlignment="1" applyProtection="1">
      <alignment wrapText="1"/>
      <protection locked="0"/>
    </xf>
    <xf numFmtId="0" fontId="3" fillId="0" borderId="2" xfId="0" applyFont="1" applyFill="1" applyBorder="1" applyAlignment="1">
      <alignment horizontal="right"/>
    </xf>
    <xf numFmtId="0" fontId="7" fillId="0" borderId="1" xfId="0" applyFont="1" applyFill="1" applyBorder="1" applyAlignment="1"/>
    <xf numFmtId="164" fontId="3" fillId="0" borderId="1" xfId="1" applyNumberFormat="1" applyFont="1" applyFill="1" applyBorder="1" applyAlignment="1" applyProtection="1">
      <alignment horizontal="right"/>
      <protection locked="0"/>
    </xf>
    <xf numFmtId="10" fontId="3" fillId="0" borderId="1" xfId="4" applyNumberFormat="1" applyFont="1" applyFill="1" applyBorder="1" applyAlignment="1" applyProtection="1">
      <alignment horizontal="right"/>
      <protection locked="0"/>
    </xf>
    <xf numFmtId="0" fontId="3" fillId="3" borderId="1" xfId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1" xfId="1" applyFont="1" applyBorder="1" applyAlignment="1" applyProtection="1">
      <alignment vertical="top" wrapText="1"/>
      <protection locked="0"/>
    </xf>
    <xf numFmtId="0" fontId="3" fillId="0" borderId="1" xfId="1" applyFont="1" applyFill="1" applyBorder="1" applyAlignment="1" applyProtection="1">
      <alignment vertical="top" wrapText="1"/>
      <protection locked="0"/>
    </xf>
    <xf numFmtId="164" fontId="3" fillId="0" borderId="1" xfId="1" applyNumberFormat="1" applyFont="1" applyBorder="1" applyAlignment="1" applyProtection="1">
      <alignment vertical="top"/>
      <protection locked="0"/>
    </xf>
    <xf numFmtId="0" fontId="3" fillId="0" borderId="1" xfId="1" applyFont="1" applyFill="1" applyBorder="1" applyProtection="1">
      <protection locked="0"/>
    </xf>
    <xf numFmtId="0" fontId="3" fillId="0" borderId="1" xfId="1" applyFont="1" applyFill="1" applyBorder="1"/>
    <xf numFmtId="164" fontId="3" fillId="0" borderId="1" xfId="1" applyNumberFormat="1" applyFont="1" applyFill="1" applyBorder="1" applyAlignment="1">
      <alignment wrapText="1"/>
    </xf>
    <xf numFmtId="164" fontId="3" fillId="0" borderId="1" xfId="1" applyNumberFormat="1" applyFont="1" applyFill="1" applyBorder="1" applyAlignment="1">
      <alignment horizontal="right" wrapText="1"/>
    </xf>
    <xf numFmtId="164" fontId="3" fillId="0" borderId="1" xfId="1" applyNumberFormat="1" applyFont="1" applyFill="1" applyBorder="1" applyAlignment="1" applyProtection="1">
      <alignment vertical="top"/>
      <protection locked="0"/>
    </xf>
    <xf numFmtId="0" fontId="3" fillId="0" borderId="1" xfId="1" applyFont="1" applyFill="1" applyBorder="1" applyAlignment="1">
      <alignment wrapText="1"/>
    </xf>
    <xf numFmtId="0" fontId="3" fillId="0" borderId="1" xfId="1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10" fillId="0" borderId="1" xfId="1" applyNumberFormat="1" applyFont="1" applyFill="1" applyBorder="1" applyAlignment="1">
      <alignment horizontal="left" wrapText="1"/>
    </xf>
    <xf numFmtId="0" fontId="10" fillId="0" borderId="1" xfId="1" applyFont="1" applyFill="1" applyBorder="1" applyAlignment="1" applyProtection="1">
      <alignment horizontal="left"/>
      <protection locked="0"/>
    </xf>
    <xf numFmtId="164" fontId="10" fillId="0" borderId="1" xfId="1" applyNumberFormat="1" applyFont="1" applyFill="1" applyBorder="1" applyAlignment="1">
      <alignment horizontal="right"/>
    </xf>
    <xf numFmtId="0" fontId="3" fillId="0" borderId="1" xfId="1" applyFont="1" applyFill="1" applyBorder="1" applyAlignment="1" applyProtection="1">
      <alignment horizontal="left" vertical="top" wrapText="1"/>
      <protection locked="0"/>
    </xf>
    <xf numFmtId="164" fontId="3" fillId="0" borderId="1" xfId="1" applyNumberFormat="1" applyFont="1" applyBorder="1" applyAlignment="1">
      <alignment horizontal="right" wrapText="1"/>
    </xf>
    <xf numFmtId="0" fontId="10" fillId="0" borderId="0" xfId="1" applyFont="1" applyProtection="1">
      <protection locked="0"/>
    </xf>
    <xf numFmtId="0" fontId="3" fillId="0" borderId="1" xfId="0" applyFont="1" applyBorder="1"/>
    <xf numFmtId="0" fontId="3" fillId="0" borderId="1" xfId="1" quotePrefix="1" applyFont="1" applyFill="1" applyBorder="1" applyAlignment="1" applyProtection="1">
      <alignment vertical="top" wrapText="1"/>
      <protection locked="0"/>
    </xf>
    <xf numFmtId="0" fontId="3" fillId="0" borderId="1" xfId="1" applyFont="1" applyBorder="1" applyAlignment="1" applyProtection="1">
      <alignment vertical="top"/>
      <protection locked="0"/>
    </xf>
    <xf numFmtId="49" fontId="3" fillId="0" borderId="1" xfId="1" applyNumberFormat="1" applyFont="1" applyFill="1" applyBorder="1" applyAlignment="1">
      <alignment horizontal="left"/>
    </xf>
    <xf numFmtId="164" fontId="3" fillId="0" borderId="1" xfId="1" applyNumberFormat="1" applyFont="1" applyBorder="1" applyAlignment="1" applyProtection="1">
      <protection locked="0"/>
    </xf>
    <xf numFmtId="0" fontId="8" fillId="0" borderId="0" xfId="0" applyNumberFormat="1" applyFont="1" applyFill="1" applyBorder="1" applyAlignment="1" applyProtection="1"/>
    <xf numFmtId="44" fontId="4" fillId="0" borderId="1" xfId="2" applyFont="1" applyFill="1" applyBorder="1" applyAlignment="1" applyProtection="1">
      <alignment horizontal="center"/>
    </xf>
    <xf numFmtId="10" fontId="4" fillId="0" borderId="1" xfId="4" applyNumberFormat="1" applyFont="1" applyFill="1" applyBorder="1" applyAlignment="1" applyProtection="1">
      <alignment horizontal="center" wrapText="1"/>
    </xf>
    <xf numFmtId="44" fontId="4" fillId="0" borderId="1" xfId="2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/>
    </xf>
    <xf numFmtId="44" fontId="8" fillId="0" borderId="1" xfId="2" applyFont="1" applyFill="1" applyBorder="1" applyAlignment="1" applyProtection="1">
      <alignment horizontal="right"/>
    </xf>
    <xf numFmtId="10" fontId="8" fillId="0" borderId="1" xfId="4" applyNumberFormat="1" applyFont="1" applyFill="1" applyBorder="1" applyAlignment="1" applyProtection="1">
      <alignment horizontal="right"/>
    </xf>
    <xf numFmtId="0" fontId="6" fillId="0" borderId="1" xfId="0" applyNumberFormat="1" applyFont="1" applyFill="1" applyBorder="1" applyAlignment="1" applyProtection="1">
      <alignment horizontal="center"/>
    </xf>
    <xf numFmtId="44" fontId="6" fillId="0" borderId="1" xfId="2" applyFont="1" applyFill="1" applyBorder="1" applyAlignment="1" applyProtection="1">
      <alignment horizontal="right"/>
    </xf>
    <xf numFmtId="10" fontId="6" fillId="0" borderId="1" xfId="4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 applyProtection="1"/>
    <xf numFmtId="44" fontId="8" fillId="4" borderId="1" xfId="2" applyFont="1" applyFill="1" applyBorder="1" applyAlignment="1" applyProtection="1">
      <alignment horizontal="right"/>
    </xf>
    <xf numFmtId="10" fontId="8" fillId="0" borderId="1" xfId="4" applyNumberFormat="1" applyFont="1" applyFill="1" applyBorder="1" applyAlignment="1" applyProtection="1">
      <alignment horizontal="right"/>
      <protection locked="0"/>
    </xf>
    <xf numFmtId="0" fontId="8" fillId="3" borderId="1" xfId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8" fillId="0" borderId="1" xfId="1" applyFont="1" applyFill="1" applyBorder="1" applyAlignment="1" applyProtection="1">
      <alignment horizontal="right"/>
      <protection locked="0"/>
    </xf>
    <xf numFmtId="0" fontId="8" fillId="0" borderId="1" xfId="0" applyFont="1" applyBorder="1" applyAlignment="1"/>
    <xf numFmtId="0" fontId="7" fillId="0" borderId="2" xfId="0" applyFont="1" applyFill="1" applyBorder="1" applyAlignment="1"/>
    <xf numFmtId="0" fontId="3" fillId="0" borderId="1" xfId="0" applyFont="1" applyFill="1" applyBorder="1" applyAlignment="1"/>
    <xf numFmtId="0" fontId="8" fillId="0" borderId="1" xfId="0" applyFont="1" applyFill="1" applyBorder="1" applyAlignment="1">
      <alignment horizontal="right"/>
    </xf>
    <xf numFmtId="10" fontId="8" fillId="0" borderId="1" xfId="4" applyNumberFormat="1" applyFont="1" applyFill="1" applyBorder="1" applyAlignment="1">
      <alignment horizontal="right"/>
    </xf>
    <xf numFmtId="44" fontId="8" fillId="0" borderId="1" xfId="2" applyFont="1" applyFill="1" applyBorder="1" applyAlignment="1">
      <alignment horizontal="right"/>
    </xf>
    <xf numFmtId="164" fontId="8" fillId="0" borderId="1" xfId="1" applyNumberFormat="1" applyFont="1" applyFill="1" applyBorder="1" applyAlignment="1" applyProtection="1">
      <alignment horizontal="right"/>
      <protection locked="0"/>
    </xf>
    <xf numFmtId="0" fontId="3" fillId="0" borderId="0" xfId="1" applyFont="1" applyFill="1" applyProtection="1">
      <protection locked="0"/>
    </xf>
    <xf numFmtId="0" fontId="3" fillId="0" borderId="1" xfId="1" quotePrefix="1" applyFont="1" applyFill="1" applyBorder="1" applyAlignment="1" applyProtection="1">
      <alignment wrapText="1"/>
      <protection locked="0"/>
    </xf>
    <xf numFmtId="0" fontId="3" fillId="0" borderId="0" xfId="3" applyFont="1" applyProtection="1">
      <protection locked="0"/>
    </xf>
    <xf numFmtId="0" fontId="3" fillId="2" borderId="0" xfId="3" applyFont="1" applyFill="1" applyProtection="1">
      <protection locked="0"/>
    </xf>
    <xf numFmtId="164" fontId="8" fillId="0" borderId="1" xfId="1" applyNumberFormat="1" applyFont="1" applyBorder="1" applyAlignment="1" applyProtection="1">
      <alignment horizontal="right"/>
      <protection locked="0"/>
    </xf>
    <xf numFmtId="0" fontId="3" fillId="0" borderId="1" xfId="1" applyFont="1" applyBorder="1" applyAlignment="1" applyProtection="1">
      <protection locked="0"/>
    </xf>
    <xf numFmtId="0" fontId="3" fillId="0" borderId="1" xfId="1" applyFont="1" applyFill="1" applyBorder="1" applyAlignment="1" applyProtection="1">
      <alignment horizontal="left" wrapText="1"/>
      <protection locked="0"/>
    </xf>
    <xf numFmtId="0" fontId="8" fillId="0" borderId="0" xfId="0" applyFont="1" applyAlignment="1">
      <alignment horizontal="right"/>
    </xf>
    <xf numFmtId="10" fontId="8" fillId="0" borderId="0" xfId="4" applyNumberFormat="1" applyFont="1" applyAlignment="1">
      <alignment horizontal="right"/>
    </xf>
    <xf numFmtId="0" fontId="10" fillId="0" borderId="1" xfId="1" applyFont="1" applyBorder="1" applyAlignment="1" applyProtection="1">
      <alignment vertical="top" wrapText="1"/>
      <protection locked="0"/>
    </xf>
    <xf numFmtId="164" fontId="10" fillId="0" borderId="1" xfId="1" applyNumberFormat="1" applyFont="1" applyBorder="1" applyAlignment="1" applyProtection="1">
      <alignment vertical="top"/>
      <protection locked="0"/>
    </xf>
    <xf numFmtId="0" fontId="3" fillId="0" borderId="1" xfId="1" applyFont="1" applyFill="1" applyBorder="1" applyAlignment="1" applyProtection="1">
      <alignment horizontal="left"/>
      <protection locked="0"/>
    </xf>
    <xf numFmtId="0" fontId="10" fillId="0" borderId="1" xfId="1" applyFont="1" applyBorder="1" applyAlignment="1">
      <alignment vertical="top" wrapText="1"/>
    </xf>
    <xf numFmtId="0" fontId="10" fillId="0" borderId="1" xfId="1" applyFont="1" applyFill="1" applyBorder="1" applyAlignment="1">
      <alignment vertical="top" wrapText="1"/>
    </xf>
    <xf numFmtId="0" fontId="3" fillId="0" borderId="1" xfId="1" applyFont="1" applyFill="1" applyBorder="1" applyAlignment="1">
      <alignment vertical="top" wrapText="1"/>
    </xf>
    <xf numFmtId="0" fontId="3" fillId="0" borderId="1" xfId="1" applyFont="1" applyFill="1" applyBorder="1" applyAlignment="1">
      <alignment vertical="top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left" vertical="top"/>
    </xf>
    <xf numFmtId="164" fontId="3" fillId="0" borderId="1" xfId="1" applyNumberFormat="1" applyFont="1" applyBorder="1" applyAlignment="1">
      <alignment horizontal="right" vertical="top"/>
    </xf>
    <xf numFmtId="0" fontId="3" fillId="0" borderId="1" xfId="1" applyFont="1" applyFill="1" applyBorder="1" applyAlignment="1">
      <alignment horizontal="left" vertical="top" wrapText="1"/>
    </xf>
    <xf numFmtId="164" fontId="3" fillId="0" borderId="1" xfId="1" applyNumberFormat="1" applyFont="1" applyFill="1" applyBorder="1" applyAlignment="1">
      <alignment horizontal="right" vertical="top" wrapText="1"/>
    </xf>
    <xf numFmtId="0" fontId="12" fillId="0" borderId="1" xfId="1" applyFont="1" applyFill="1" applyBorder="1" applyAlignment="1">
      <alignment horizontal="left"/>
    </xf>
    <xf numFmtId="164" fontId="10" fillId="0" borderId="1" xfId="1" applyNumberFormat="1" applyFont="1" applyFill="1" applyBorder="1" applyAlignment="1" applyProtection="1">
      <alignment horizontal="right"/>
      <protection locked="0"/>
    </xf>
    <xf numFmtId="0" fontId="3" fillId="0" borderId="1" xfId="1" applyFont="1" applyBorder="1" applyAlignment="1">
      <alignment vertical="top" wrapText="1"/>
    </xf>
    <xf numFmtId="164" fontId="3" fillId="0" borderId="1" xfId="1" applyNumberFormat="1" applyFont="1" applyBorder="1" applyAlignment="1">
      <alignment horizontal="center" vertical="top"/>
    </xf>
    <xf numFmtId="164" fontId="3" fillId="0" borderId="1" xfId="0" applyNumberFormat="1" applyFont="1" applyBorder="1"/>
    <xf numFmtId="0" fontId="13" fillId="0" borderId="1" xfId="1" applyNumberFormat="1" applyFont="1" applyFill="1" applyBorder="1" applyAlignment="1">
      <alignment horizontal="left" vertical="top"/>
    </xf>
    <xf numFmtId="164" fontId="3" fillId="0" borderId="1" xfId="1" applyNumberFormat="1" applyFont="1" applyFill="1" applyBorder="1" applyAlignment="1" applyProtection="1">
      <alignment horizontal="right" vertical="top"/>
      <protection locked="0"/>
    </xf>
    <xf numFmtId="0" fontId="12" fillId="0" borderId="1" xfId="1" applyNumberFormat="1" applyFont="1" applyFill="1" applyBorder="1" applyAlignment="1">
      <alignment horizontal="left"/>
    </xf>
    <xf numFmtId="0" fontId="10" fillId="0" borderId="1" xfId="1" applyNumberFormat="1" applyFont="1" applyFill="1" applyBorder="1" applyAlignment="1">
      <alignment horizontal="left"/>
    </xf>
    <xf numFmtId="0" fontId="3" fillId="0" borderId="1" xfId="1" applyFont="1" applyBorder="1" applyAlignment="1" applyProtection="1">
      <alignment horizontal="left"/>
      <protection locked="0"/>
    </xf>
    <xf numFmtId="164" fontId="3" fillId="0" borderId="1" xfId="1" applyNumberFormat="1" applyFont="1" applyBorder="1" applyAlignment="1" applyProtection="1">
      <alignment horizontal="right"/>
      <protection locked="0"/>
    </xf>
    <xf numFmtId="164" fontId="3" fillId="0" borderId="1" xfId="1" applyNumberFormat="1" applyFont="1" applyBorder="1" applyAlignment="1">
      <alignment horizontal="right" vertical="top" wrapText="1"/>
    </xf>
    <xf numFmtId="164" fontId="12" fillId="0" borderId="1" xfId="2" applyNumberFormat="1" applyFont="1" applyFill="1" applyBorder="1" applyAlignment="1">
      <alignment horizontal="right" vertical="top"/>
    </xf>
    <xf numFmtId="164" fontId="3" fillId="0" borderId="1" xfId="2" applyNumberFormat="1" applyFont="1" applyFill="1" applyBorder="1"/>
    <xf numFmtId="0" fontId="3" fillId="0" borderId="1" xfId="0" applyFont="1" applyBorder="1" applyAlignment="1">
      <alignment horizontal="left"/>
    </xf>
    <xf numFmtId="0" fontId="3" fillId="0" borderId="1" xfId="1" applyFont="1" applyFill="1" applyBorder="1" applyAlignment="1" applyProtection="1">
      <alignment vertical="top"/>
      <protection locked="0"/>
    </xf>
    <xf numFmtId="0" fontId="3" fillId="0" borderId="1" xfId="1" applyFont="1" applyBorder="1" applyAlignment="1">
      <alignment vertical="top"/>
    </xf>
    <xf numFmtId="0" fontId="3" fillId="0" borderId="1" xfId="1" applyFont="1" applyBorder="1"/>
    <xf numFmtId="8" fontId="3" fillId="0" borderId="1" xfId="0" applyNumberFormat="1" applyFont="1" applyFill="1" applyBorder="1" applyAlignment="1">
      <alignment horizontal="right" vertical="top"/>
    </xf>
    <xf numFmtId="0" fontId="5" fillId="0" borderId="3" xfId="0" applyNumberFormat="1" applyFont="1" applyFill="1" applyBorder="1" applyAlignment="1" applyProtection="1">
      <alignment horizontal="center" wrapText="1"/>
    </xf>
    <xf numFmtId="0" fontId="3" fillId="0" borderId="4" xfId="0" applyFont="1" applyBorder="1" applyAlignment="1"/>
    <xf numFmtId="0" fontId="5" fillId="0" borderId="4" xfId="0" applyNumberFormat="1" applyFont="1" applyFill="1" applyBorder="1" applyAlignment="1" applyProtection="1">
      <alignment horizontal="center" wrapText="1"/>
    </xf>
    <xf numFmtId="0" fontId="5" fillId="0" borderId="6" xfId="0" applyNumberFormat="1" applyFont="1" applyFill="1" applyBorder="1" applyAlignment="1" applyProtection="1">
      <alignment horizontal="center" wrapText="1"/>
    </xf>
    <xf numFmtId="0" fontId="3" fillId="0" borderId="0" xfId="0" applyFont="1" applyBorder="1" applyAlignment="1"/>
    <xf numFmtId="0" fontId="5" fillId="0" borderId="0" xfId="0" applyNumberFormat="1" applyFont="1" applyFill="1" applyBorder="1" applyAlignment="1" applyProtection="1">
      <alignment horizontal="center" wrapText="1"/>
    </xf>
    <xf numFmtId="0" fontId="8" fillId="0" borderId="0" xfId="0" applyFont="1" applyFill="1" applyAlignment="1">
      <alignment horizontal="left"/>
    </xf>
    <xf numFmtId="0" fontId="8" fillId="0" borderId="8" xfId="0" applyFont="1" applyBorder="1" applyAlignment="1"/>
    <xf numFmtId="164" fontId="10" fillId="0" borderId="1" xfId="1" applyNumberFormat="1" applyFont="1" applyFill="1" applyBorder="1" applyAlignment="1">
      <alignment horizontal="right" vertical="top"/>
    </xf>
    <xf numFmtId="0" fontId="9" fillId="0" borderId="1" xfId="1" applyFont="1" applyFill="1" applyBorder="1" applyAlignment="1">
      <alignment vertical="top" wrapText="1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1" xfId="0" applyFont="1" applyBorder="1" applyAlignment="1">
      <alignment wrapText="1"/>
    </xf>
    <xf numFmtId="0" fontId="3" fillId="0" borderId="0" xfId="0" applyFont="1" applyBorder="1" applyAlignment="1"/>
    <xf numFmtId="0" fontId="8" fillId="0" borderId="0" xfId="0" applyFont="1" applyBorder="1" applyAlignment="1"/>
    <xf numFmtId="0" fontId="9" fillId="0" borderId="1" xfId="0" applyNumberFormat="1" applyFont="1" applyFill="1" applyBorder="1" applyAlignment="1" applyProtection="1">
      <alignment horizontal="right"/>
    </xf>
    <xf numFmtId="0" fontId="14" fillId="0" borderId="1" xfId="0" applyNumberFormat="1" applyFont="1" applyFill="1" applyBorder="1" applyAlignment="1" applyProtection="1">
      <alignment horizontal="left"/>
    </xf>
    <xf numFmtId="0" fontId="9" fillId="0" borderId="1" xfId="0" applyNumberFormat="1" applyFont="1" applyFill="1" applyBorder="1" applyAlignment="1" applyProtection="1">
      <alignment horizontal="center"/>
    </xf>
    <xf numFmtId="44" fontId="9" fillId="0" borderId="1" xfId="2" applyFont="1" applyFill="1" applyBorder="1" applyAlignment="1" applyProtection="1">
      <alignment horizontal="right"/>
    </xf>
    <xf numFmtId="10" fontId="9" fillId="0" borderId="1" xfId="4" applyNumberFormat="1" applyFont="1" applyFill="1" applyBorder="1" applyAlignment="1" applyProtection="1">
      <alignment horizontal="right"/>
    </xf>
    <xf numFmtId="0" fontId="9" fillId="0" borderId="0" xfId="0" applyNumberFormat="1" applyFont="1" applyFill="1" applyBorder="1" applyAlignment="1" applyProtection="1"/>
    <xf numFmtId="49" fontId="9" fillId="0" borderId="1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8" fontId="3" fillId="0" borderId="1" xfId="0" applyNumberFormat="1" applyFont="1" applyBorder="1" applyAlignment="1">
      <alignment horizontal="right" vertical="top"/>
    </xf>
    <xf numFmtId="10" fontId="3" fillId="0" borderId="1" xfId="4" applyNumberFormat="1" applyFont="1" applyBorder="1" applyAlignment="1">
      <alignment horizontal="right"/>
    </xf>
    <xf numFmtId="164" fontId="8" fillId="0" borderId="0" xfId="0" applyNumberFormat="1" applyFont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5" fillId="0" borderId="0" xfId="0" applyNumberFormat="1" applyFont="1" applyFill="1" applyBorder="1" applyAlignment="1" applyProtection="1">
      <alignment horizontal="center" wrapText="1"/>
    </xf>
    <xf numFmtId="164" fontId="5" fillId="0" borderId="4" xfId="0" applyNumberFormat="1" applyFont="1" applyFill="1" applyBorder="1" applyAlignment="1" applyProtection="1">
      <alignment horizontal="center" wrapText="1"/>
    </xf>
    <xf numFmtId="164" fontId="4" fillId="0" borderId="1" xfId="2" applyNumberFormat="1" applyFont="1" applyFill="1" applyBorder="1" applyAlignment="1" applyProtection="1">
      <alignment horizontal="center" wrapText="1"/>
    </xf>
    <xf numFmtId="164" fontId="8" fillId="0" borderId="1" xfId="2" applyNumberFormat="1" applyFont="1" applyFill="1" applyBorder="1" applyAlignment="1" applyProtection="1">
      <alignment horizontal="right"/>
    </xf>
    <xf numFmtId="164" fontId="6" fillId="0" borderId="1" xfId="2" applyNumberFormat="1" applyFont="1" applyFill="1" applyBorder="1" applyAlignment="1" applyProtection="1">
      <alignment horizontal="right"/>
    </xf>
    <xf numFmtId="164" fontId="9" fillId="0" borderId="1" xfId="2" applyNumberFormat="1" applyFont="1" applyFill="1" applyBorder="1" applyAlignment="1" applyProtection="1">
      <alignment horizontal="right"/>
    </xf>
    <xf numFmtId="164" fontId="8" fillId="0" borderId="1" xfId="0" applyNumberFormat="1" applyFont="1" applyFill="1" applyBorder="1" applyAlignment="1">
      <alignment horizontal="right" wrapText="1"/>
    </xf>
    <xf numFmtId="164" fontId="3" fillId="0" borderId="1" xfId="2" applyNumberFormat="1" applyFont="1" applyFill="1" applyBorder="1" applyAlignment="1" applyProtection="1">
      <alignment horizontal="right"/>
    </xf>
    <xf numFmtId="164" fontId="5" fillId="0" borderId="7" xfId="0" applyNumberFormat="1" applyFont="1" applyFill="1" applyBorder="1" applyAlignment="1" applyProtection="1">
      <alignment horizontal="center" wrapText="1"/>
    </xf>
    <xf numFmtId="164" fontId="5" fillId="0" borderId="5" xfId="0" applyNumberFormat="1" applyFont="1" applyFill="1" applyBorder="1" applyAlignment="1" applyProtection="1">
      <alignment horizontal="center" wrapText="1"/>
    </xf>
    <xf numFmtId="164" fontId="6" fillId="4" borderId="1" xfId="2" applyNumberFormat="1" applyFont="1" applyFill="1" applyBorder="1" applyAlignment="1" applyProtection="1">
      <alignment horizontal="right"/>
    </xf>
    <xf numFmtId="164" fontId="9" fillId="4" borderId="1" xfId="2" applyNumberFormat="1" applyFont="1" applyFill="1" applyBorder="1" applyAlignment="1" applyProtection="1">
      <alignment horizontal="right"/>
    </xf>
    <xf numFmtId="164" fontId="8" fillId="0" borderId="1" xfId="0" applyNumberFormat="1" applyFont="1" applyFill="1" applyBorder="1" applyAlignment="1">
      <alignment horizontal="right"/>
    </xf>
    <xf numFmtId="0" fontId="5" fillId="0" borderId="9" xfId="0" applyNumberFormat="1" applyFont="1" applyFill="1" applyBorder="1" applyAlignment="1" applyProtection="1">
      <alignment horizontal="center" wrapText="1"/>
    </xf>
    <xf numFmtId="0" fontId="3" fillId="0" borderId="10" xfId="0" applyFont="1" applyBorder="1" applyAlignment="1"/>
    <xf numFmtId="0" fontId="5" fillId="0" borderId="10" xfId="0" applyNumberFormat="1" applyFont="1" applyFill="1" applyBorder="1" applyAlignment="1" applyProtection="1">
      <alignment horizontal="center" wrapText="1"/>
    </xf>
    <xf numFmtId="0" fontId="5" fillId="0" borderId="11" xfId="0" applyNumberFormat="1" applyFont="1" applyFill="1" applyBorder="1" applyAlignment="1" applyProtection="1">
      <alignment horizontal="center" wrapText="1"/>
    </xf>
    <xf numFmtId="0" fontId="5" fillId="0" borderId="6" xfId="0" applyNumberFormat="1" applyFont="1" applyFill="1" applyBorder="1" applyAlignment="1" applyProtection="1">
      <alignment horizontal="center" wrapText="1"/>
    </xf>
    <xf numFmtId="0" fontId="3" fillId="0" borderId="0" xfId="0" applyFont="1" applyBorder="1" applyAlignment="1"/>
    <xf numFmtId="0" fontId="5" fillId="0" borderId="0" xfId="0" applyNumberFormat="1" applyFont="1" applyFill="1" applyBorder="1" applyAlignment="1" applyProtection="1">
      <alignment horizontal="center" wrapText="1"/>
    </xf>
    <xf numFmtId="0" fontId="5" fillId="0" borderId="7" xfId="0" applyNumberFormat="1" applyFont="1" applyFill="1" applyBorder="1" applyAlignment="1" applyProtection="1">
      <alignment horizontal="center" wrapText="1"/>
    </xf>
  </cellXfs>
  <cellStyles count="5">
    <cellStyle name="0,0_x000d__x000a_NA_x000d__x000a__WNS_Quote_Sheet8_6_10(1)" xfId="1"/>
    <cellStyle name="Currency" xfId="2" builtinId="4"/>
    <cellStyle name="Normal" xfId="0" builtinId="0"/>
    <cellStyle name="Normal_WNS_Quote_Sheet8_6_10(1)" xfId="3"/>
    <cellStyle name="Percent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382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1117</xdr:row>
      <xdr:rowOff>0</xdr:rowOff>
    </xdr:from>
    <xdr:to>
      <xdr:col>3</xdr:col>
      <xdr:colOff>47625</xdr:colOff>
      <xdr:row>1117</xdr:row>
      <xdr:rowOff>9525</xdr:rowOff>
    </xdr:to>
    <xdr:pic>
      <xdr:nvPicPr>
        <xdr:cNvPr id="11383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4366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384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385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1117</xdr:row>
      <xdr:rowOff>0</xdr:rowOff>
    </xdr:from>
    <xdr:to>
      <xdr:col>3</xdr:col>
      <xdr:colOff>47625</xdr:colOff>
      <xdr:row>1117</xdr:row>
      <xdr:rowOff>9525</xdr:rowOff>
    </xdr:to>
    <xdr:pic>
      <xdr:nvPicPr>
        <xdr:cNvPr id="11386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4366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387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388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1117</xdr:row>
      <xdr:rowOff>0</xdr:rowOff>
    </xdr:from>
    <xdr:to>
      <xdr:col>3</xdr:col>
      <xdr:colOff>47625</xdr:colOff>
      <xdr:row>1117</xdr:row>
      <xdr:rowOff>9525</xdr:rowOff>
    </xdr:to>
    <xdr:pic>
      <xdr:nvPicPr>
        <xdr:cNvPr id="11389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4366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390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391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1117</xdr:row>
      <xdr:rowOff>0</xdr:rowOff>
    </xdr:from>
    <xdr:to>
      <xdr:col>3</xdr:col>
      <xdr:colOff>47625</xdr:colOff>
      <xdr:row>1117</xdr:row>
      <xdr:rowOff>9525</xdr:rowOff>
    </xdr:to>
    <xdr:pic>
      <xdr:nvPicPr>
        <xdr:cNvPr id="11392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4366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393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394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1117</xdr:row>
      <xdr:rowOff>0</xdr:rowOff>
    </xdr:from>
    <xdr:to>
      <xdr:col>3</xdr:col>
      <xdr:colOff>47625</xdr:colOff>
      <xdr:row>1117</xdr:row>
      <xdr:rowOff>9525</xdr:rowOff>
    </xdr:to>
    <xdr:pic>
      <xdr:nvPicPr>
        <xdr:cNvPr id="11395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4366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396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397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1117</xdr:row>
      <xdr:rowOff>0</xdr:rowOff>
    </xdr:from>
    <xdr:to>
      <xdr:col>3</xdr:col>
      <xdr:colOff>47625</xdr:colOff>
      <xdr:row>1117</xdr:row>
      <xdr:rowOff>9525</xdr:rowOff>
    </xdr:to>
    <xdr:pic>
      <xdr:nvPicPr>
        <xdr:cNvPr id="11398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4366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399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00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1117</xdr:row>
      <xdr:rowOff>0</xdr:rowOff>
    </xdr:from>
    <xdr:to>
      <xdr:col>3</xdr:col>
      <xdr:colOff>47625</xdr:colOff>
      <xdr:row>1117</xdr:row>
      <xdr:rowOff>9525</xdr:rowOff>
    </xdr:to>
    <xdr:pic>
      <xdr:nvPicPr>
        <xdr:cNvPr id="11401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4366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02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03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1117</xdr:row>
      <xdr:rowOff>0</xdr:rowOff>
    </xdr:from>
    <xdr:to>
      <xdr:col>3</xdr:col>
      <xdr:colOff>47625</xdr:colOff>
      <xdr:row>1117</xdr:row>
      <xdr:rowOff>9525</xdr:rowOff>
    </xdr:to>
    <xdr:pic>
      <xdr:nvPicPr>
        <xdr:cNvPr id="11404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4366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05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06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1117</xdr:row>
      <xdr:rowOff>0</xdr:rowOff>
    </xdr:from>
    <xdr:to>
      <xdr:col>3</xdr:col>
      <xdr:colOff>47625</xdr:colOff>
      <xdr:row>1117</xdr:row>
      <xdr:rowOff>9525</xdr:rowOff>
    </xdr:to>
    <xdr:pic>
      <xdr:nvPicPr>
        <xdr:cNvPr id="11407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4366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08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09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1117</xdr:row>
      <xdr:rowOff>0</xdr:rowOff>
    </xdr:from>
    <xdr:to>
      <xdr:col>3</xdr:col>
      <xdr:colOff>47625</xdr:colOff>
      <xdr:row>1117</xdr:row>
      <xdr:rowOff>9525</xdr:rowOff>
    </xdr:to>
    <xdr:pic>
      <xdr:nvPicPr>
        <xdr:cNvPr id="11410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4366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11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12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1117</xdr:row>
      <xdr:rowOff>0</xdr:rowOff>
    </xdr:from>
    <xdr:to>
      <xdr:col>3</xdr:col>
      <xdr:colOff>47625</xdr:colOff>
      <xdr:row>1117</xdr:row>
      <xdr:rowOff>9525</xdr:rowOff>
    </xdr:to>
    <xdr:pic>
      <xdr:nvPicPr>
        <xdr:cNvPr id="11413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4366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14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15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1117</xdr:row>
      <xdr:rowOff>0</xdr:rowOff>
    </xdr:from>
    <xdr:to>
      <xdr:col>3</xdr:col>
      <xdr:colOff>47625</xdr:colOff>
      <xdr:row>1117</xdr:row>
      <xdr:rowOff>9525</xdr:rowOff>
    </xdr:to>
    <xdr:pic>
      <xdr:nvPicPr>
        <xdr:cNvPr id="11416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4366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17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18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1117</xdr:row>
      <xdr:rowOff>0</xdr:rowOff>
    </xdr:from>
    <xdr:to>
      <xdr:col>3</xdr:col>
      <xdr:colOff>47625</xdr:colOff>
      <xdr:row>1117</xdr:row>
      <xdr:rowOff>9525</xdr:rowOff>
    </xdr:to>
    <xdr:pic>
      <xdr:nvPicPr>
        <xdr:cNvPr id="11419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4366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20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21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1117</xdr:row>
      <xdr:rowOff>0</xdr:rowOff>
    </xdr:from>
    <xdr:to>
      <xdr:col>3</xdr:col>
      <xdr:colOff>47625</xdr:colOff>
      <xdr:row>1117</xdr:row>
      <xdr:rowOff>9525</xdr:rowOff>
    </xdr:to>
    <xdr:pic>
      <xdr:nvPicPr>
        <xdr:cNvPr id="11422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4366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23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24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1117</xdr:row>
      <xdr:rowOff>0</xdr:rowOff>
    </xdr:from>
    <xdr:to>
      <xdr:col>3</xdr:col>
      <xdr:colOff>47625</xdr:colOff>
      <xdr:row>1117</xdr:row>
      <xdr:rowOff>9525</xdr:rowOff>
    </xdr:to>
    <xdr:pic>
      <xdr:nvPicPr>
        <xdr:cNvPr id="11425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4366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26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27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1117</xdr:row>
      <xdr:rowOff>0</xdr:rowOff>
    </xdr:from>
    <xdr:to>
      <xdr:col>3</xdr:col>
      <xdr:colOff>47625</xdr:colOff>
      <xdr:row>1117</xdr:row>
      <xdr:rowOff>9525</xdr:rowOff>
    </xdr:to>
    <xdr:pic>
      <xdr:nvPicPr>
        <xdr:cNvPr id="11428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4366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29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30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1117</xdr:row>
      <xdr:rowOff>0</xdr:rowOff>
    </xdr:from>
    <xdr:to>
      <xdr:col>3</xdr:col>
      <xdr:colOff>47625</xdr:colOff>
      <xdr:row>1117</xdr:row>
      <xdr:rowOff>9525</xdr:rowOff>
    </xdr:to>
    <xdr:pic>
      <xdr:nvPicPr>
        <xdr:cNvPr id="11431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4366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32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33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1117</xdr:row>
      <xdr:rowOff>0</xdr:rowOff>
    </xdr:from>
    <xdr:to>
      <xdr:col>3</xdr:col>
      <xdr:colOff>47625</xdr:colOff>
      <xdr:row>1117</xdr:row>
      <xdr:rowOff>9525</xdr:rowOff>
    </xdr:to>
    <xdr:pic>
      <xdr:nvPicPr>
        <xdr:cNvPr id="11434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4366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35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36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1117</xdr:row>
      <xdr:rowOff>0</xdr:rowOff>
    </xdr:from>
    <xdr:to>
      <xdr:col>3</xdr:col>
      <xdr:colOff>47625</xdr:colOff>
      <xdr:row>1117</xdr:row>
      <xdr:rowOff>9525</xdr:rowOff>
    </xdr:to>
    <xdr:pic>
      <xdr:nvPicPr>
        <xdr:cNvPr id="11437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4366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38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39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1117</xdr:row>
      <xdr:rowOff>0</xdr:rowOff>
    </xdr:from>
    <xdr:to>
      <xdr:col>3</xdr:col>
      <xdr:colOff>47625</xdr:colOff>
      <xdr:row>1117</xdr:row>
      <xdr:rowOff>9525</xdr:rowOff>
    </xdr:to>
    <xdr:pic>
      <xdr:nvPicPr>
        <xdr:cNvPr id="11440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4366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41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42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1117</xdr:row>
      <xdr:rowOff>0</xdr:rowOff>
    </xdr:from>
    <xdr:to>
      <xdr:col>3</xdr:col>
      <xdr:colOff>47625</xdr:colOff>
      <xdr:row>1117</xdr:row>
      <xdr:rowOff>9525</xdr:rowOff>
    </xdr:to>
    <xdr:pic>
      <xdr:nvPicPr>
        <xdr:cNvPr id="11443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4366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44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45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1117</xdr:row>
      <xdr:rowOff>0</xdr:rowOff>
    </xdr:from>
    <xdr:to>
      <xdr:col>3</xdr:col>
      <xdr:colOff>47625</xdr:colOff>
      <xdr:row>1117</xdr:row>
      <xdr:rowOff>9525</xdr:rowOff>
    </xdr:to>
    <xdr:pic>
      <xdr:nvPicPr>
        <xdr:cNvPr id="11446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4366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47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48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1117</xdr:row>
      <xdr:rowOff>0</xdr:rowOff>
    </xdr:from>
    <xdr:to>
      <xdr:col>3</xdr:col>
      <xdr:colOff>47625</xdr:colOff>
      <xdr:row>1117</xdr:row>
      <xdr:rowOff>9525</xdr:rowOff>
    </xdr:to>
    <xdr:pic>
      <xdr:nvPicPr>
        <xdr:cNvPr id="11449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4366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50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51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1117</xdr:row>
      <xdr:rowOff>0</xdr:rowOff>
    </xdr:from>
    <xdr:to>
      <xdr:col>3</xdr:col>
      <xdr:colOff>47625</xdr:colOff>
      <xdr:row>1117</xdr:row>
      <xdr:rowOff>9525</xdr:rowOff>
    </xdr:to>
    <xdr:pic>
      <xdr:nvPicPr>
        <xdr:cNvPr id="11452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4366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1117</xdr:row>
      <xdr:rowOff>0</xdr:rowOff>
    </xdr:from>
    <xdr:to>
      <xdr:col>3</xdr:col>
      <xdr:colOff>9525</xdr:colOff>
      <xdr:row>1117</xdr:row>
      <xdr:rowOff>9525</xdr:rowOff>
    </xdr:to>
    <xdr:pic>
      <xdr:nvPicPr>
        <xdr:cNvPr id="11453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436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9525</xdr:colOff>
      <xdr:row>545</xdr:row>
      <xdr:rowOff>9525</xdr:rowOff>
    </xdr:to>
    <xdr:pic>
      <xdr:nvPicPr>
        <xdr:cNvPr id="11454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09588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545</xdr:row>
      <xdr:rowOff>0</xdr:rowOff>
    </xdr:from>
    <xdr:to>
      <xdr:col>3</xdr:col>
      <xdr:colOff>47625</xdr:colOff>
      <xdr:row>545</xdr:row>
      <xdr:rowOff>9525</xdr:rowOff>
    </xdr:to>
    <xdr:pic>
      <xdr:nvPicPr>
        <xdr:cNvPr id="11455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09588100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9525</xdr:colOff>
      <xdr:row>545</xdr:row>
      <xdr:rowOff>9525</xdr:rowOff>
    </xdr:to>
    <xdr:pic>
      <xdr:nvPicPr>
        <xdr:cNvPr id="11456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09588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9525</xdr:colOff>
      <xdr:row>545</xdr:row>
      <xdr:rowOff>9525</xdr:rowOff>
    </xdr:to>
    <xdr:pic>
      <xdr:nvPicPr>
        <xdr:cNvPr id="11457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09588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545</xdr:row>
      <xdr:rowOff>0</xdr:rowOff>
    </xdr:from>
    <xdr:to>
      <xdr:col>3</xdr:col>
      <xdr:colOff>47625</xdr:colOff>
      <xdr:row>545</xdr:row>
      <xdr:rowOff>9525</xdr:rowOff>
    </xdr:to>
    <xdr:pic>
      <xdr:nvPicPr>
        <xdr:cNvPr id="11458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09588100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9525</xdr:colOff>
      <xdr:row>545</xdr:row>
      <xdr:rowOff>9525</xdr:rowOff>
    </xdr:to>
    <xdr:pic>
      <xdr:nvPicPr>
        <xdr:cNvPr id="11459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09588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9525</xdr:colOff>
      <xdr:row>545</xdr:row>
      <xdr:rowOff>9525</xdr:rowOff>
    </xdr:to>
    <xdr:pic>
      <xdr:nvPicPr>
        <xdr:cNvPr id="11460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09588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545</xdr:row>
      <xdr:rowOff>0</xdr:rowOff>
    </xdr:from>
    <xdr:to>
      <xdr:col>3</xdr:col>
      <xdr:colOff>47625</xdr:colOff>
      <xdr:row>545</xdr:row>
      <xdr:rowOff>9525</xdr:rowOff>
    </xdr:to>
    <xdr:pic>
      <xdr:nvPicPr>
        <xdr:cNvPr id="11461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09588100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9525</xdr:colOff>
      <xdr:row>545</xdr:row>
      <xdr:rowOff>9525</xdr:rowOff>
    </xdr:to>
    <xdr:pic>
      <xdr:nvPicPr>
        <xdr:cNvPr id="11462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09588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9525</xdr:colOff>
      <xdr:row>545</xdr:row>
      <xdr:rowOff>9525</xdr:rowOff>
    </xdr:to>
    <xdr:pic>
      <xdr:nvPicPr>
        <xdr:cNvPr id="11463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09588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545</xdr:row>
      <xdr:rowOff>0</xdr:rowOff>
    </xdr:from>
    <xdr:to>
      <xdr:col>3</xdr:col>
      <xdr:colOff>47625</xdr:colOff>
      <xdr:row>545</xdr:row>
      <xdr:rowOff>9525</xdr:rowOff>
    </xdr:to>
    <xdr:pic>
      <xdr:nvPicPr>
        <xdr:cNvPr id="11464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09588100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952500</xdr:colOff>
      <xdr:row>553</xdr:row>
      <xdr:rowOff>76200</xdr:rowOff>
    </xdr:from>
    <xdr:to>
      <xdr:col>3</xdr:col>
      <xdr:colOff>9525</xdr:colOff>
      <xdr:row>553</xdr:row>
      <xdr:rowOff>85725</xdr:rowOff>
    </xdr:to>
    <xdr:pic>
      <xdr:nvPicPr>
        <xdr:cNvPr id="11465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1095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9525</xdr:colOff>
      <xdr:row>564</xdr:row>
      <xdr:rowOff>9525</xdr:rowOff>
    </xdr:to>
    <xdr:pic>
      <xdr:nvPicPr>
        <xdr:cNvPr id="11466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12664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564</xdr:row>
      <xdr:rowOff>0</xdr:rowOff>
    </xdr:from>
    <xdr:to>
      <xdr:col>3</xdr:col>
      <xdr:colOff>47625</xdr:colOff>
      <xdr:row>564</xdr:row>
      <xdr:rowOff>9525</xdr:rowOff>
    </xdr:to>
    <xdr:pic>
      <xdr:nvPicPr>
        <xdr:cNvPr id="11467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126646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9525</xdr:colOff>
      <xdr:row>564</xdr:row>
      <xdr:rowOff>9525</xdr:rowOff>
    </xdr:to>
    <xdr:pic>
      <xdr:nvPicPr>
        <xdr:cNvPr id="11468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12664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9525</xdr:colOff>
      <xdr:row>564</xdr:row>
      <xdr:rowOff>9525</xdr:rowOff>
    </xdr:to>
    <xdr:pic>
      <xdr:nvPicPr>
        <xdr:cNvPr id="11469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12664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564</xdr:row>
      <xdr:rowOff>0</xdr:rowOff>
    </xdr:from>
    <xdr:to>
      <xdr:col>3</xdr:col>
      <xdr:colOff>47625</xdr:colOff>
      <xdr:row>564</xdr:row>
      <xdr:rowOff>9525</xdr:rowOff>
    </xdr:to>
    <xdr:pic>
      <xdr:nvPicPr>
        <xdr:cNvPr id="11470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126646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9525</xdr:colOff>
      <xdr:row>564</xdr:row>
      <xdr:rowOff>9525</xdr:rowOff>
    </xdr:to>
    <xdr:pic>
      <xdr:nvPicPr>
        <xdr:cNvPr id="11471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12664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9525</xdr:colOff>
      <xdr:row>564</xdr:row>
      <xdr:rowOff>9525</xdr:rowOff>
    </xdr:to>
    <xdr:pic>
      <xdr:nvPicPr>
        <xdr:cNvPr id="11472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12664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564</xdr:row>
      <xdr:rowOff>0</xdr:rowOff>
    </xdr:from>
    <xdr:to>
      <xdr:col>3</xdr:col>
      <xdr:colOff>47625</xdr:colOff>
      <xdr:row>564</xdr:row>
      <xdr:rowOff>9525</xdr:rowOff>
    </xdr:to>
    <xdr:pic>
      <xdr:nvPicPr>
        <xdr:cNvPr id="11473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126646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9525</xdr:colOff>
      <xdr:row>564</xdr:row>
      <xdr:rowOff>9525</xdr:rowOff>
    </xdr:to>
    <xdr:pic>
      <xdr:nvPicPr>
        <xdr:cNvPr id="11474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12664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9525</xdr:colOff>
      <xdr:row>564</xdr:row>
      <xdr:rowOff>9525</xdr:rowOff>
    </xdr:to>
    <xdr:pic>
      <xdr:nvPicPr>
        <xdr:cNvPr id="11475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12664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564</xdr:row>
      <xdr:rowOff>0</xdr:rowOff>
    </xdr:from>
    <xdr:to>
      <xdr:col>3</xdr:col>
      <xdr:colOff>47625</xdr:colOff>
      <xdr:row>564</xdr:row>
      <xdr:rowOff>9525</xdr:rowOff>
    </xdr:to>
    <xdr:pic>
      <xdr:nvPicPr>
        <xdr:cNvPr id="11476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126646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9525</xdr:colOff>
      <xdr:row>564</xdr:row>
      <xdr:rowOff>9525</xdr:rowOff>
    </xdr:to>
    <xdr:pic>
      <xdr:nvPicPr>
        <xdr:cNvPr id="11477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12664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600</xdr:row>
      <xdr:rowOff>0</xdr:rowOff>
    </xdr:from>
    <xdr:to>
      <xdr:col>3</xdr:col>
      <xdr:colOff>9525</xdr:colOff>
      <xdr:row>600</xdr:row>
      <xdr:rowOff>9525</xdr:rowOff>
    </xdr:to>
    <xdr:pic>
      <xdr:nvPicPr>
        <xdr:cNvPr id="11478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18493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600</xdr:row>
      <xdr:rowOff>0</xdr:rowOff>
    </xdr:from>
    <xdr:to>
      <xdr:col>3</xdr:col>
      <xdr:colOff>47625</xdr:colOff>
      <xdr:row>600</xdr:row>
      <xdr:rowOff>9525</xdr:rowOff>
    </xdr:to>
    <xdr:pic>
      <xdr:nvPicPr>
        <xdr:cNvPr id="11479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184939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600</xdr:row>
      <xdr:rowOff>0</xdr:rowOff>
    </xdr:from>
    <xdr:to>
      <xdr:col>3</xdr:col>
      <xdr:colOff>9525</xdr:colOff>
      <xdr:row>600</xdr:row>
      <xdr:rowOff>9525</xdr:rowOff>
    </xdr:to>
    <xdr:pic>
      <xdr:nvPicPr>
        <xdr:cNvPr id="11480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18493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600</xdr:row>
      <xdr:rowOff>0</xdr:rowOff>
    </xdr:from>
    <xdr:to>
      <xdr:col>3</xdr:col>
      <xdr:colOff>9525</xdr:colOff>
      <xdr:row>600</xdr:row>
      <xdr:rowOff>9525</xdr:rowOff>
    </xdr:to>
    <xdr:pic>
      <xdr:nvPicPr>
        <xdr:cNvPr id="11481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18493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600</xdr:row>
      <xdr:rowOff>0</xdr:rowOff>
    </xdr:from>
    <xdr:to>
      <xdr:col>3</xdr:col>
      <xdr:colOff>47625</xdr:colOff>
      <xdr:row>600</xdr:row>
      <xdr:rowOff>9525</xdr:rowOff>
    </xdr:to>
    <xdr:pic>
      <xdr:nvPicPr>
        <xdr:cNvPr id="11482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184939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600</xdr:row>
      <xdr:rowOff>0</xdr:rowOff>
    </xdr:from>
    <xdr:to>
      <xdr:col>3</xdr:col>
      <xdr:colOff>9525</xdr:colOff>
      <xdr:row>600</xdr:row>
      <xdr:rowOff>9525</xdr:rowOff>
    </xdr:to>
    <xdr:pic>
      <xdr:nvPicPr>
        <xdr:cNvPr id="11483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18493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600</xdr:row>
      <xdr:rowOff>0</xdr:rowOff>
    </xdr:from>
    <xdr:to>
      <xdr:col>3</xdr:col>
      <xdr:colOff>9525</xdr:colOff>
      <xdr:row>600</xdr:row>
      <xdr:rowOff>9525</xdr:rowOff>
    </xdr:to>
    <xdr:pic>
      <xdr:nvPicPr>
        <xdr:cNvPr id="11484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18493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600</xdr:row>
      <xdr:rowOff>0</xdr:rowOff>
    </xdr:from>
    <xdr:to>
      <xdr:col>3</xdr:col>
      <xdr:colOff>47625</xdr:colOff>
      <xdr:row>600</xdr:row>
      <xdr:rowOff>9525</xdr:rowOff>
    </xdr:to>
    <xdr:pic>
      <xdr:nvPicPr>
        <xdr:cNvPr id="11485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184939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600</xdr:row>
      <xdr:rowOff>0</xdr:rowOff>
    </xdr:from>
    <xdr:to>
      <xdr:col>3</xdr:col>
      <xdr:colOff>9525</xdr:colOff>
      <xdr:row>600</xdr:row>
      <xdr:rowOff>9525</xdr:rowOff>
    </xdr:to>
    <xdr:pic>
      <xdr:nvPicPr>
        <xdr:cNvPr id="11486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18493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600</xdr:row>
      <xdr:rowOff>0</xdr:rowOff>
    </xdr:from>
    <xdr:to>
      <xdr:col>3</xdr:col>
      <xdr:colOff>9525</xdr:colOff>
      <xdr:row>600</xdr:row>
      <xdr:rowOff>9525</xdr:rowOff>
    </xdr:to>
    <xdr:pic>
      <xdr:nvPicPr>
        <xdr:cNvPr id="11487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18493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600</xdr:row>
      <xdr:rowOff>0</xdr:rowOff>
    </xdr:from>
    <xdr:to>
      <xdr:col>3</xdr:col>
      <xdr:colOff>47625</xdr:colOff>
      <xdr:row>600</xdr:row>
      <xdr:rowOff>9525</xdr:rowOff>
    </xdr:to>
    <xdr:pic>
      <xdr:nvPicPr>
        <xdr:cNvPr id="11488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184939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600</xdr:row>
      <xdr:rowOff>0</xdr:rowOff>
    </xdr:from>
    <xdr:to>
      <xdr:col>3</xdr:col>
      <xdr:colOff>9525</xdr:colOff>
      <xdr:row>600</xdr:row>
      <xdr:rowOff>9525</xdr:rowOff>
    </xdr:to>
    <xdr:pic>
      <xdr:nvPicPr>
        <xdr:cNvPr id="11489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184939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0</xdr:row>
      <xdr:rowOff>76200</xdr:rowOff>
    </xdr:from>
    <xdr:to>
      <xdr:col>2</xdr:col>
      <xdr:colOff>104775</xdr:colOff>
      <xdr:row>3</xdr:row>
      <xdr:rowOff>123825</xdr:rowOff>
    </xdr:to>
    <xdr:pic>
      <xdr:nvPicPr>
        <xdr:cNvPr id="11490" name="Picture 12" descr="mot-sol-h-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76200"/>
          <a:ext cx="4229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491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1116</xdr:row>
      <xdr:rowOff>0</xdr:rowOff>
    </xdr:from>
    <xdr:to>
      <xdr:col>3</xdr:col>
      <xdr:colOff>47625</xdr:colOff>
      <xdr:row>1116</xdr:row>
      <xdr:rowOff>9525</xdr:rowOff>
    </xdr:to>
    <xdr:pic>
      <xdr:nvPicPr>
        <xdr:cNvPr id="11492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274750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493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494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1116</xdr:row>
      <xdr:rowOff>0</xdr:rowOff>
    </xdr:from>
    <xdr:to>
      <xdr:col>3</xdr:col>
      <xdr:colOff>47625</xdr:colOff>
      <xdr:row>1116</xdr:row>
      <xdr:rowOff>9525</xdr:rowOff>
    </xdr:to>
    <xdr:pic>
      <xdr:nvPicPr>
        <xdr:cNvPr id="11495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274750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496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497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1116</xdr:row>
      <xdr:rowOff>0</xdr:rowOff>
    </xdr:from>
    <xdr:to>
      <xdr:col>3</xdr:col>
      <xdr:colOff>47625</xdr:colOff>
      <xdr:row>1116</xdr:row>
      <xdr:rowOff>9525</xdr:rowOff>
    </xdr:to>
    <xdr:pic>
      <xdr:nvPicPr>
        <xdr:cNvPr id="11498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274750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499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00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1116</xdr:row>
      <xdr:rowOff>0</xdr:rowOff>
    </xdr:from>
    <xdr:to>
      <xdr:col>3</xdr:col>
      <xdr:colOff>47625</xdr:colOff>
      <xdr:row>1116</xdr:row>
      <xdr:rowOff>9525</xdr:rowOff>
    </xdr:to>
    <xdr:pic>
      <xdr:nvPicPr>
        <xdr:cNvPr id="11501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274750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02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03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1116</xdr:row>
      <xdr:rowOff>0</xdr:rowOff>
    </xdr:from>
    <xdr:to>
      <xdr:col>3</xdr:col>
      <xdr:colOff>47625</xdr:colOff>
      <xdr:row>1116</xdr:row>
      <xdr:rowOff>9525</xdr:rowOff>
    </xdr:to>
    <xdr:pic>
      <xdr:nvPicPr>
        <xdr:cNvPr id="11504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274750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05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06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1116</xdr:row>
      <xdr:rowOff>0</xdr:rowOff>
    </xdr:from>
    <xdr:to>
      <xdr:col>3</xdr:col>
      <xdr:colOff>47625</xdr:colOff>
      <xdr:row>1116</xdr:row>
      <xdr:rowOff>9525</xdr:rowOff>
    </xdr:to>
    <xdr:pic>
      <xdr:nvPicPr>
        <xdr:cNvPr id="11507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274750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08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09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1116</xdr:row>
      <xdr:rowOff>0</xdr:rowOff>
    </xdr:from>
    <xdr:to>
      <xdr:col>3</xdr:col>
      <xdr:colOff>47625</xdr:colOff>
      <xdr:row>1116</xdr:row>
      <xdr:rowOff>9525</xdr:rowOff>
    </xdr:to>
    <xdr:pic>
      <xdr:nvPicPr>
        <xdr:cNvPr id="11510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274750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11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12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1116</xdr:row>
      <xdr:rowOff>0</xdr:rowOff>
    </xdr:from>
    <xdr:to>
      <xdr:col>3</xdr:col>
      <xdr:colOff>47625</xdr:colOff>
      <xdr:row>1116</xdr:row>
      <xdr:rowOff>9525</xdr:rowOff>
    </xdr:to>
    <xdr:pic>
      <xdr:nvPicPr>
        <xdr:cNvPr id="11513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274750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14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15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1116</xdr:row>
      <xdr:rowOff>0</xdr:rowOff>
    </xdr:from>
    <xdr:to>
      <xdr:col>3</xdr:col>
      <xdr:colOff>47625</xdr:colOff>
      <xdr:row>1116</xdr:row>
      <xdr:rowOff>9525</xdr:rowOff>
    </xdr:to>
    <xdr:pic>
      <xdr:nvPicPr>
        <xdr:cNvPr id="11516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274750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17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18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1116</xdr:row>
      <xdr:rowOff>0</xdr:rowOff>
    </xdr:from>
    <xdr:to>
      <xdr:col>3</xdr:col>
      <xdr:colOff>47625</xdr:colOff>
      <xdr:row>1116</xdr:row>
      <xdr:rowOff>9525</xdr:rowOff>
    </xdr:to>
    <xdr:pic>
      <xdr:nvPicPr>
        <xdr:cNvPr id="11519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274750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20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21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1116</xdr:row>
      <xdr:rowOff>0</xdr:rowOff>
    </xdr:from>
    <xdr:to>
      <xdr:col>3</xdr:col>
      <xdr:colOff>47625</xdr:colOff>
      <xdr:row>1116</xdr:row>
      <xdr:rowOff>9525</xdr:rowOff>
    </xdr:to>
    <xdr:pic>
      <xdr:nvPicPr>
        <xdr:cNvPr id="11522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274750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23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24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1116</xdr:row>
      <xdr:rowOff>0</xdr:rowOff>
    </xdr:from>
    <xdr:to>
      <xdr:col>3</xdr:col>
      <xdr:colOff>47625</xdr:colOff>
      <xdr:row>1116</xdr:row>
      <xdr:rowOff>9525</xdr:rowOff>
    </xdr:to>
    <xdr:pic>
      <xdr:nvPicPr>
        <xdr:cNvPr id="11525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274750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26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27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1116</xdr:row>
      <xdr:rowOff>0</xdr:rowOff>
    </xdr:from>
    <xdr:to>
      <xdr:col>3</xdr:col>
      <xdr:colOff>47625</xdr:colOff>
      <xdr:row>1116</xdr:row>
      <xdr:rowOff>9525</xdr:rowOff>
    </xdr:to>
    <xdr:pic>
      <xdr:nvPicPr>
        <xdr:cNvPr id="11528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274750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29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30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1116</xdr:row>
      <xdr:rowOff>0</xdr:rowOff>
    </xdr:from>
    <xdr:to>
      <xdr:col>3</xdr:col>
      <xdr:colOff>47625</xdr:colOff>
      <xdr:row>1116</xdr:row>
      <xdr:rowOff>9525</xdr:rowOff>
    </xdr:to>
    <xdr:pic>
      <xdr:nvPicPr>
        <xdr:cNvPr id="11531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274750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32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33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1116</xdr:row>
      <xdr:rowOff>0</xdr:rowOff>
    </xdr:from>
    <xdr:to>
      <xdr:col>3</xdr:col>
      <xdr:colOff>47625</xdr:colOff>
      <xdr:row>1116</xdr:row>
      <xdr:rowOff>9525</xdr:rowOff>
    </xdr:to>
    <xdr:pic>
      <xdr:nvPicPr>
        <xdr:cNvPr id="11534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274750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35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36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1116</xdr:row>
      <xdr:rowOff>0</xdr:rowOff>
    </xdr:from>
    <xdr:to>
      <xdr:col>3</xdr:col>
      <xdr:colOff>47625</xdr:colOff>
      <xdr:row>1116</xdr:row>
      <xdr:rowOff>9525</xdr:rowOff>
    </xdr:to>
    <xdr:pic>
      <xdr:nvPicPr>
        <xdr:cNvPr id="11537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274750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38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39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1116</xdr:row>
      <xdr:rowOff>0</xdr:rowOff>
    </xdr:from>
    <xdr:to>
      <xdr:col>3</xdr:col>
      <xdr:colOff>47625</xdr:colOff>
      <xdr:row>1116</xdr:row>
      <xdr:rowOff>9525</xdr:rowOff>
    </xdr:to>
    <xdr:pic>
      <xdr:nvPicPr>
        <xdr:cNvPr id="11540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274750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41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42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1116</xdr:row>
      <xdr:rowOff>0</xdr:rowOff>
    </xdr:from>
    <xdr:to>
      <xdr:col>3</xdr:col>
      <xdr:colOff>47625</xdr:colOff>
      <xdr:row>1116</xdr:row>
      <xdr:rowOff>9525</xdr:rowOff>
    </xdr:to>
    <xdr:pic>
      <xdr:nvPicPr>
        <xdr:cNvPr id="11543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274750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44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45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1116</xdr:row>
      <xdr:rowOff>0</xdr:rowOff>
    </xdr:from>
    <xdr:to>
      <xdr:col>3</xdr:col>
      <xdr:colOff>47625</xdr:colOff>
      <xdr:row>1116</xdr:row>
      <xdr:rowOff>9525</xdr:rowOff>
    </xdr:to>
    <xdr:pic>
      <xdr:nvPicPr>
        <xdr:cNvPr id="11546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274750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47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48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1116</xdr:row>
      <xdr:rowOff>0</xdr:rowOff>
    </xdr:from>
    <xdr:to>
      <xdr:col>3</xdr:col>
      <xdr:colOff>47625</xdr:colOff>
      <xdr:row>1116</xdr:row>
      <xdr:rowOff>9525</xdr:rowOff>
    </xdr:to>
    <xdr:pic>
      <xdr:nvPicPr>
        <xdr:cNvPr id="11549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274750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50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51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1116</xdr:row>
      <xdr:rowOff>0</xdr:rowOff>
    </xdr:from>
    <xdr:to>
      <xdr:col>3</xdr:col>
      <xdr:colOff>47625</xdr:colOff>
      <xdr:row>1116</xdr:row>
      <xdr:rowOff>9525</xdr:rowOff>
    </xdr:to>
    <xdr:pic>
      <xdr:nvPicPr>
        <xdr:cNvPr id="11552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274750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53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54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1116</xdr:row>
      <xdr:rowOff>0</xdr:rowOff>
    </xdr:from>
    <xdr:to>
      <xdr:col>3</xdr:col>
      <xdr:colOff>47625</xdr:colOff>
      <xdr:row>1116</xdr:row>
      <xdr:rowOff>9525</xdr:rowOff>
    </xdr:to>
    <xdr:pic>
      <xdr:nvPicPr>
        <xdr:cNvPr id="11555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274750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56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57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1116</xdr:row>
      <xdr:rowOff>0</xdr:rowOff>
    </xdr:from>
    <xdr:to>
      <xdr:col>3</xdr:col>
      <xdr:colOff>47625</xdr:colOff>
      <xdr:row>1116</xdr:row>
      <xdr:rowOff>9525</xdr:rowOff>
    </xdr:to>
    <xdr:pic>
      <xdr:nvPicPr>
        <xdr:cNvPr id="11558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274750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59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60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1116</xdr:row>
      <xdr:rowOff>0</xdr:rowOff>
    </xdr:from>
    <xdr:to>
      <xdr:col>3</xdr:col>
      <xdr:colOff>47625</xdr:colOff>
      <xdr:row>1116</xdr:row>
      <xdr:rowOff>9525</xdr:rowOff>
    </xdr:to>
    <xdr:pic>
      <xdr:nvPicPr>
        <xdr:cNvPr id="11561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0" y="293274750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1116</xdr:row>
      <xdr:rowOff>0</xdr:rowOff>
    </xdr:from>
    <xdr:to>
      <xdr:col>3</xdr:col>
      <xdr:colOff>9525</xdr:colOff>
      <xdr:row>1116</xdr:row>
      <xdr:rowOff>9525</xdr:rowOff>
    </xdr:to>
    <xdr:pic>
      <xdr:nvPicPr>
        <xdr:cNvPr id="11562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3950" y="2932747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183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1089</xdr:row>
      <xdr:rowOff>0</xdr:rowOff>
    </xdr:from>
    <xdr:to>
      <xdr:col>3</xdr:col>
      <xdr:colOff>47625</xdr:colOff>
      <xdr:row>1089</xdr:row>
      <xdr:rowOff>9525</xdr:rowOff>
    </xdr:to>
    <xdr:pic>
      <xdr:nvPicPr>
        <xdr:cNvPr id="184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30011128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185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186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1089</xdr:row>
      <xdr:rowOff>0</xdr:rowOff>
    </xdr:from>
    <xdr:to>
      <xdr:col>3</xdr:col>
      <xdr:colOff>47625</xdr:colOff>
      <xdr:row>1089</xdr:row>
      <xdr:rowOff>9525</xdr:rowOff>
    </xdr:to>
    <xdr:pic>
      <xdr:nvPicPr>
        <xdr:cNvPr id="187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30011128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188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189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1089</xdr:row>
      <xdr:rowOff>0</xdr:rowOff>
    </xdr:from>
    <xdr:to>
      <xdr:col>3</xdr:col>
      <xdr:colOff>47625</xdr:colOff>
      <xdr:row>1089</xdr:row>
      <xdr:rowOff>9525</xdr:rowOff>
    </xdr:to>
    <xdr:pic>
      <xdr:nvPicPr>
        <xdr:cNvPr id="190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30011128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191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192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1089</xdr:row>
      <xdr:rowOff>0</xdr:rowOff>
    </xdr:from>
    <xdr:to>
      <xdr:col>3</xdr:col>
      <xdr:colOff>47625</xdr:colOff>
      <xdr:row>1089</xdr:row>
      <xdr:rowOff>9525</xdr:rowOff>
    </xdr:to>
    <xdr:pic>
      <xdr:nvPicPr>
        <xdr:cNvPr id="193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30011128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194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4218" y="300111285"/>
          <a:ext cx="12208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195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1089</xdr:row>
      <xdr:rowOff>0</xdr:rowOff>
    </xdr:from>
    <xdr:to>
      <xdr:col>3</xdr:col>
      <xdr:colOff>47625</xdr:colOff>
      <xdr:row>1089</xdr:row>
      <xdr:rowOff>9525</xdr:rowOff>
    </xdr:to>
    <xdr:pic>
      <xdr:nvPicPr>
        <xdr:cNvPr id="196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30011128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197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198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1089</xdr:row>
      <xdr:rowOff>0</xdr:rowOff>
    </xdr:from>
    <xdr:to>
      <xdr:col>3</xdr:col>
      <xdr:colOff>47625</xdr:colOff>
      <xdr:row>1089</xdr:row>
      <xdr:rowOff>9525</xdr:rowOff>
    </xdr:to>
    <xdr:pic>
      <xdr:nvPicPr>
        <xdr:cNvPr id="199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30011128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00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01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1089</xdr:row>
      <xdr:rowOff>0</xdr:rowOff>
    </xdr:from>
    <xdr:to>
      <xdr:col>3</xdr:col>
      <xdr:colOff>47625</xdr:colOff>
      <xdr:row>1089</xdr:row>
      <xdr:rowOff>9525</xdr:rowOff>
    </xdr:to>
    <xdr:pic>
      <xdr:nvPicPr>
        <xdr:cNvPr id="202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30011128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03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04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1089</xdr:row>
      <xdr:rowOff>0</xdr:rowOff>
    </xdr:from>
    <xdr:to>
      <xdr:col>3</xdr:col>
      <xdr:colOff>47625</xdr:colOff>
      <xdr:row>1089</xdr:row>
      <xdr:rowOff>9525</xdr:rowOff>
    </xdr:to>
    <xdr:pic>
      <xdr:nvPicPr>
        <xdr:cNvPr id="205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30011128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06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07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1089</xdr:row>
      <xdr:rowOff>0</xdr:rowOff>
    </xdr:from>
    <xdr:to>
      <xdr:col>3</xdr:col>
      <xdr:colOff>47625</xdr:colOff>
      <xdr:row>1089</xdr:row>
      <xdr:rowOff>9525</xdr:rowOff>
    </xdr:to>
    <xdr:pic>
      <xdr:nvPicPr>
        <xdr:cNvPr id="208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30011128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09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10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1089</xdr:row>
      <xdr:rowOff>0</xdr:rowOff>
    </xdr:from>
    <xdr:to>
      <xdr:col>3</xdr:col>
      <xdr:colOff>47625</xdr:colOff>
      <xdr:row>1089</xdr:row>
      <xdr:rowOff>9525</xdr:rowOff>
    </xdr:to>
    <xdr:pic>
      <xdr:nvPicPr>
        <xdr:cNvPr id="211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30011128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12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13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1089</xdr:row>
      <xdr:rowOff>0</xdr:rowOff>
    </xdr:from>
    <xdr:to>
      <xdr:col>3</xdr:col>
      <xdr:colOff>47625</xdr:colOff>
      <xdr:row>1089</xdr:row>
      <xdr:rowOff>9525</xdr:rowOff>
    </xdr:to>
    <xdr:pic>
      <xdr:nvPicPr>
        <xdr:cNvPr id="214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30011128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15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16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1089</xdr:row>
      <xdr:rowOff>0</xdr:rowOff>
    </xdr:from>
    <xdr:to>
      <xdr:col>3</xdr:col>
      <xdr:colOff>47625</xdr:colOff>
      <xdr:row>1089</xdr:row>
      <xdr:rowOff>9525</xdr:rowOff>
    </xdr:to>
    <xdr:pic>
      <xdr:nvPicPr>
        <xdr:cNvPr id="217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30011128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18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19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1089</xdr:row>
      <xdr:rowOff>0</xdr:rowOff>
    </xdr:from>
    <xdr:to>
      <xdr:col>3</xdr:col>
      <xdr:colOff>47625</xdr:colOff>
      <xdr:row>1089</xdr:row>
      <xdr:rowOff>9525</xdr:rowOff>
    </xdr:to>
    <xdr:pic>
      <xdr:nvPicPr>
        <xdr:cNvPr id="220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30011128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21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22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1089</xdr:row>
      <xdr:rowOff>0</xdr:rowOff>
    </xdr:from>
    <xdr:to>
      <xdr:col>3</xdr:col>
      <xdr:colOff>47625</xdr:colOff>
      <xdr:row>1089</xdr:row>
      <xdr:rowOff>9525</xdr:rowOff>
    </xdr:to>
    <xdr:pic>
      <xdr:nvPicPr>
        <xdr:cNvPr id="223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30011128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24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25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1089</xdr:row>
      <xdr:rowOff>0</xdr:rowOff>
    </xdr:from>
    <xdr:to>
      <xdr:col>3</xdr:col>
      <xdr:colOff>47625</xdr:colOff>
      <xdr:row>1089</xdr:row>
      <xdr:rowOff>9525</xdr:rowOff>
    </xdr:to>
    <xdr:pic>
      <xdr:nvPicPr>
        <xdr:cNvPr id="226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30011128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27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28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1089</xdr:row>
      <xdr:rowOff>0</xdr:rowOff>
    </xdr:from>
    <xdr:to>
      <xdr:col>3</xdr:col>
      <xdr:colOff>47625</xdr:colOff>
      <xdr:row>1089</xdr:row>
      <xdr:rowOff>9525</xdr:rowOff>
    </xdr:to>
    <xdr:pic>
      <xdr:nvPicPr>
        <xdr:cNvPr id="229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30011128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30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4218" y="300111285"/>
          <a:ext cx="12208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31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1089</xdr:row>
      <xdr:rowOff>0</xdr:rowOff>
    </xdr:from>
    <xdr:to>
      <xdr:col>3</xdr:col>
      <xdr:colOff>47625</xdr:colOff>
      <xdr:row>1089</xdr:row>
      <xdr:rowOff>9525</xdr:rowOff>
    </xdr:to>
    <xdr:pic>
      <xdr:nvPicPr>
        <xdr:cNvPr id="232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30011128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33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34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1089</xdr:row>
      <xdr:rowOff>0</xdr:rowOff>
    </xdr:from>
    <xdr:to>
      <xdr:col>3</xdr:col>
      <xdr:colOff>47625</xdr:colOff>
      <xdr:row>1089</xdr:row>
      <xdr:rowOff>9525</xdr:rowOff>
    </xdr:to>
    <xdr:pic>
      <xdr:nvPicPr>
        <xdr:cNvPr id="235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30011128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36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37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1089</xdr:row>
      <xdr:rowOff>0</xdr:rowOff>
    </xdr:from>
    <xdr:to>
      <xdr:col>3</xdr:col>
      <xdr:colOff>47625</xdr:colOff>
      <xdr:row>1089</xdr:row>
      <xdr:rowOff>9525</xdr:rowOff>
    </xdr:to>
    <xdr:pic>
      <xdr:nvPicPr>
        <xdr:cNvPr id="238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30011128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39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40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1089</xdr:row>
      <xdr:rowOff>0</xdr:rowOff>
    </xdr:from>
    <xdr:to>
      <xdr:col>3</xdr:col>
      <xdr:colOff>47625</xdr:colOff>
      <xdr:row>1089</xdr:row>
      <xdr:rowOff>9525</xdr:rowOff>
    </xdr:to>
    <xdr:pic>
      <xdr:nvPicPr>
        <xdr:cNvPr id="241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30011128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42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43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1089</xdr:row>
      <xdr:rowOff>0</xdr:rowOff>
    </xdr:from>
    <xdr:to>
      <xdr:col>3</xdr:col>
      <xdr:colOff>47625</xdr:colOff>
      <xdr:row>1089</xdr:row>
      <xdr:rowOff>9525</xdr:rowOff>
    </xdr:to>
    <xdr:pic>
      <xdr:nvPicPr>
        <xdr:cNvPr id="244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30011128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45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46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1089</xdr:row>
      <xdr:rowOff>0</xdr:rowOff>
    </xdr:from>
    <xdr:to>
      <xdr:col>3</xdr:col>
      <xdr:colOff>47625</xdr:colOff>
      <xdr:row>1089</xdr:row>
      <xdr:rowOff>9525</xdr:rowOff>
    </xdr:to>
    <xdr:pic>
      <xdr:nvPicPr>
        <xdr:cNvPr id="247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30011128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48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49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1089</xdr:row>
      <xdr:rowOff>0</xdr:rowOff>
    </xdr:from>
    <xdr:to>
      <xdr:col>3</xdr:col>
      <xdr:colOff>47625</xdr:colOff>
      <xdr:row>1089</xdr:row>
      <xdr:rowOff>9525</xdr:rowOff>
    </xdr:to>
    <xdr:pic>
      <xdr:nvPicPr>
        <xdr:cNvPr id="250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30011128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51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52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1089</xdr:row>
      <xdr:rowOff>0</xdr:rowOff>
    </xdr:from>
    <xdr:to>
      <xdr:col>3</xdr:col>
      <xdr:colOff>47625</xdr:colOff>
      <xdr:row>1089</xdr:row>
      <xdr:rowOff>9525</xdr:rowOff>
    </xdr:to>
    <xdr:pic>
      <xdr:nvPicPr>
        <xdr:cNvPr id="253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30011128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1089</xdr:row>
      <xdr:rowOff>0</xdr:rowOff>
    </xdr:from>
    <xdr:to>
      <xdr:col>3</xdr:col>
      <xdr:colOff>9525</xdr:colOff>
      <xdr:row>1089</xdr:row>
      <xdr:rowOff>9525</xdr:rowOff>
    </xdr:to>
    <xdr:pic>
      <xdr:nvPicPr>
        <xdr:cNvPr id="254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30011128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255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1141</xdr:row>
      <xdr:rowOff>0</xdr:rowOff>
    </xdr:from>
    <xdr:to>
      <xdr:col>3</xdr:col>
      <xdr:colOff>47625</xdr:colOff>
      <xdr:row>1141</xdr:row>
      <xdr:rowOff>9525</xdr:rowOff>
    </xdr:to>
    <xdr:pic>
      <xdr:nvPicPr>
        <xdr:cNvPr id="256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2054947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257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258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1141</xdr:row>
      <xdr:rowOff>0</xdr:rowOff>
    </xdr:from>
    <xdr:to>
      <xdr:col>3</xdr:col>
      <xdr:colOff>47625</xdr:colOff>
      <xdr:row>1141</xdr:row>
      <xdr:rowOff>9525</xdr:rowOff>
    </xdr:to>
    <xdr:pic>
      <xdr:nvPicPr>
        <xdr:cNvPr id="259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2054947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260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261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1141</xdr:row>
      <xdr:rowOff>0</xdr:rowOff>
    </xdr:from>
    <xdr:to>
      <xdr:col>3</xdr:col>
      <xdr:colOff>47625</xdr:colOff>
      <xdr:row>1141</xdr:row>
      <xdr:rowOff>9525</xdr:rowOff>
    </xdr:to>
    <xdr:pic>
      <xdr:nvPicPr>
        <xdr:cNvPr id="262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2054947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263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264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1141</xdr:row>
      <xdr:rowOff>0</xdr:rowOff>
    </xdr:from>
    <xdr:to>
      <xdr:col>3</xdr:col>
      <xdr:colOff>47625</xdr:colOff>
      <xdr:row>1141</xdr:row>
      <xdr:rowOff>9525</xdr:rowOff>
    </xdr:to>
    <xdr:pic>
      <xdr:nvPicPr>
        <xdr:cNvPr id="265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2054947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266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4218" y="182054947"/>
          <a:ext cx="12208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267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1141</xdr:row>
      <xdr:rowOff>0</xdr:rowOff>
    </xdr:from>
    <xdr:to>
      <xdr:col>3</xdr:col>
      <xdr:colOff>47625</xdr:colOff>
      <xdr:row>1141</xdr:row>
      <xdr:rowOff>9525</xdr:rowOff>
    </xdr:to>
    <xdr:pic>
      <xdr:nvPicPr>
        <xdr:cNvPr id="268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2054947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269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270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1141</xdr:row>
      <xdr:rowOff>0</xdr:rowOff>
    </xdr:from>
    <xdr:to>
      <xdr:col>3</xdr:col>
      <xdr:colOff>47625</xdr:colOff>
      <xdr:row>1141</xdr:row>
      <xdr:rowOff>9525</xdr:rowOff>
    </xdr:to>
    <xdr:pic>
      <xdr:nvPicPr>
        <xdr:cNvPr id="271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2054947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272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273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1141</xdr:row>
      <xdr:rowOff>0</xdr:rowOff>
    </xdr:from>
    <xdr:to>
      <xdr:col>3</xdr:col>
      <xdr:colOff>47625</xdr:colOff>
      <xdr:row>1141</xdr:row>
      <xdr:rowOff>9525</xdr:rowOff>
    </xdr:to>
    <xdr:pic>
      <xdr:nvPicPr>
        <xdr:cNvPr id="274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2054947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275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276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1141</xdr:row>
      <xdr:rowOff>0</xdr:rowOff>
    </xdr:from>
    <xdr:to>
      <xdr:col>3</xdr:col>
      <xdr:colOff>47625</xdr:colOff>
      <xdr:row>1141</xdr:row>
      <xdr:rowOff>9525</xdr:rowOff>
    </xdr:to>
    <xdr:pic>
      <xdr:nvPicPr>
        <xdr:cNvPr id="277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2054947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278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279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1141</xdr:row>
      <xdr:rowOff>0</xdr:rowOff>
    </xdr:from>
    <xdr:to>
      <xdr:col>3</xdr:col>
      <xdr:colOff>47625</xdr:colOff>
      <xdr:row>1141</xdr:row>
      <xdr:rowOff>9525</xdr:rowOff>
    </xdr:to>
    <xdr:pic>
      <xdr:nvPicPr>
        <xdr:cNvPr id="280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2054947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281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282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1141</xdr:row>
      <xdr:rowOff>0</xdr:rowOff>
    </xdr:from>
    <xdr:to>
      <xdr:col>3</xdr:col>
      <xdr:colOff>47625</xdr:colOff>
      <xdr:row>1141</xdr:row>
      <xdr:rowOff>9525</xdr:rowOff>
    </xdr:to>
    <xdr:pic>
      <xdr:nvPicPr>
        <xdr:cNvPr id="283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2054947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284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285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1141</xdr:row>
      <xdr:rowOff>0</xdr:rowOff>
    </xdr:from>
    <xdr:to>
      <xdr:col>3</xdr:col>
      <xdr:colOff>47625</xdr:colOff>
      <xdr:row>1141</xdr:row>
      <xdr:rowOff>9525</xdr:rowOff>
    </xdr:to>
    <xdr:pic>
      <xdr:nvPicPr>
        <xdr:cNvPr id="286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2054947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287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288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1141</xdr:row>
      <xdr:rowOff>0</xdr:rowOff>
    </xdr:from>
    <xdr:to>
      <xdr:col>3</xdr:col>
      <xdr:colOff>47625</xdr:colOff>
      <xdr:row>1141</xdr:row>
      <xdr:rowOff>9525</xdr:rowOff>
    </xdr:to>
    <xdr:pic>
      <xdr:nvPicPr>
        <xdr:cNvPr id="289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2054947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290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291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1141</xdr:row>
      <xdr:rowOff>0</xdr:rowOff>
    </xdr:from>
    <xdr:to>
      <xdr:col>3</xdr:col>
      <xdr:colOff>47625</xdr:colOff>
      <xdr:row>1141</xdr:row>
      <xdr:rowOff>9525</xdr:rowOff>
    </xdr:to>
    <xdr:pic>
      <xdr:nvPicPr>
        <xdr:cNvPr id="292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2054947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293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294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1141</xdr:row>
      <xdr:rowOff>0</xdr:rowOff>
    </xdr:from>
    <xdr:to>
      <xdr:col>3</xdr:col>
      <xdr:colOff>47625</xdr:colOff>
      <xdr:row>1141</xdr:row>
      <xdr:rowOff>9525</xdr:rowOff>
    </xdr:to>
    <xdr:pic>
      <xdr:nvPicPr>
        <xdr:cNvPr id="295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2054947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296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297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1141</xdr:row>
      <xdr:rowOff>0</xdr:rowOff>
    </xdr:from>
    <xdr:to>
      <xdr:col>3</xdr:col>
      <xdr:colOff>47625</xdr:colOff>
      <xdr:row>1141</xdr:row>
      <xdr:rowOff>9525</xdr:rowOff>
    </xdr:to>
    <xdr:pic>
      <xdr:nvPicPr>
        <xdr:cNvPr id="298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2054947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299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300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1141</xdr:row>
      <xdr:rowOff>0</xdr:rowOff>
    </xdr:from>
    <xdr:to>
      <xdr:col>3</xdr:col>
      <xdr:colOff>47625</xdr:colOff>
      <xdr:row>1141</xdr:row>
      <xdr:rowOff>9525</xdr:rowOff>
    </xdr:to>
    <xdr:pic>
      <xdr:nvPicPr>
        <xdr:cNvPr id="301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2054947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302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4218" y="182054947"/>
          <a:ext cx="12208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303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1141</xdr:row>
      <xdr:rowOff>0</xdr:rowOff>
    </xdr:from>
    <xdr:to>
      <xdr:col>3</xdr:col>
      <xdr:colOff>47625</xdr:colOff>
      <xdr:row>1141</xdr:row>
      <xdr:rowOff>9525</xdr:rowOff>
    </xdr:to>
    <xdr:pic>
      <xdr:nvPicPr>
        <xdr:cNvPr id="304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2054947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305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306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1141</xdr:row>
      <xdr:rowOff>0</xdr:rowOff>
    </xdr:from>
    <xdr:to>
      <xdr:col>3</xdr:col>
      <xdr:colOff>47625</xdr:colOff>
      <xdr:row>1141</xdr:row>
      <xdr:rowOff>9525</xdr:rowOff>
    </xdr:to>
    <xdr:pic>
      <xdr:nvPicPr>
        <xdr:cNvPr id="307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2054947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308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309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1141</xdr:row>
      <xdr:rowOff>0</xdr:rowOff>
    </xdr:from>
    <xdr:to>
      <xdr:col>3</xdr:col>
      <xdr:colOff>47625</xdr:colOff>
      <xdr:row>1141</xdr:row>
      <xdr:rowOff>9525</xdr:rowOff>
    </xdr:to>
    <xdr:pic>
      <xdr:nvPicPr>
        <xdr:cNvPr id="310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2054947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311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312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1141</xdr:row>
      <xdr:rowOff>0</xdr:rowOff>
    </xdr:from>
    <xdr:to>
      <xdr:col>3</xdr:col>
      <xdr:colOff>47625</xdr:colOff>
      <xdr:row>1141</xdr:row>
      <xdr:rowOff>9525</xdr:rowOff>
    </xdr:to>
    <xdr:pic>
      <xdr:nvPicPr>
        <xdr:cNvPr id="313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2054947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314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315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1141</xdr:row>
      <xdr:rowOff>0</xdr:rowOff>
    </xdr:from>
    <xdr:to>
      <xdr:col>3</xdr:col>
      <xdr:colOff>47625</xdr:colOff>
      <xdr:row>1141</xdr:row>
      <xdr:rowOff>9525</xdr:rowOff>
    </xdr:to>
    <xdr:pic>
      <xdr:nvPicPr>
        <xdr:cNvPr id="316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2054947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317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318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1141</xdr:row>
      <xdr:rowOff>0</xdr:rowOff>
    </xdr:from>
    <xdr:to>
      <xdr:col>3</xdr:col>
      <xdr:colOff>47625</xdr:colOff>
      <xdr:row>1141</xdr:row>
      <xdr:rowOff>9525</xdr:rowOff>
    </xdr:to>
    <xdr:pic>
      <xdr:nvPicPr>
        <xdr:cNvPr id="319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2054947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320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321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1141</xdr:row>
      <xdr:rowOff>0</xdr:rowOff>
    </xdr:from>
    <xdr:to>
      <xdr:col>3</xdr:col>
      <xdr:colOff>47625</xdr:colOff>
      <xdr:row>1141</xdr:row>
      <xdr:rowOff>9525</xdr:rowOff>
    </xdr:to>
    <xdr:pic>
      <xdr:nvPicPr>
        <xdr:cNvPr id="322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2054947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323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324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1141</xdr:row>
      <xdr:rowOff>0</xdr:rowOff>
    </xdr:from>
    <xdr:to>
      <xdr:col>3</xdr:col>
      <xdr:colOff>47625</xdr:colOff>
      <xdr:row>1141</xdr:row>
      <xdr:rowOff>9525</xdr:rowOff>
    </xdr:to>
    <xdr:pic>
      <xdr:nvPicPr>
        <xdr:cNvPr id="325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2054947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1141</xdr:row>
      <xdr:rowOff>0</xdr:rowOff>
    </xdr:from>
    <xdr:to>
      <xdr:col>3</xdr:col>
      <xdr:colOff>9525</xdr:colOff>
      <xdr:row>1141</xdr:row>
      <xdr:rowOff>9525</xdr:rowOff>
    </xdr:to>
    <xdr:pic>
      <xdr:nvPicPr>
        <xdr:cNvPr id="326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2054947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27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1140</xdr:row>
      <xdr:rowOff>0</xdr:rowOff>
    </xdr:from>
    <xdr:to>
      <xdr:col>3</xdr:col>
      <xdr:colOff>47625</xdr:colOff>
      <xdr:row>1140</xdr:row>
      <xdr:rowOff>9525</xdr:rowOff>
    </xdr:to>
    <xdr:pic>
      <xdr:nvPicPr>
        <xdr:cNvPr id="328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1893961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29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30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1140</xdr:row>
      <xdr:rowOff>0</xdr:rowOff>
    </xdr:from>
    <xdr:to>
      <xdr:col>3</xdr:col>
      <xdr:colOff>47625</xdr:colOff>
      <xdr:row>1140</xdr:row>
      <xdr:rowOff>9525</xdr:rowOff>
    </xdr:to>
    <xdr:pic>
      <xdr:nvPicPr>
        <xdr:cNvPr id="331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1893961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32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33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1140</xdr:row>
      <xdr:rowOff>0</xdr:rowOff>
    </xdr:from>
    <xdr:to>
      <xdr:col>3</xdr:col>
      <xdr:colOff>47625</xdr:colOff>
      <xdr:row>1140</xdr:row>
      <xdr:rowOff>9525</xdr:rowOff>
    </xdr:to>
    <xdr:pic>
      <xdr:nvPicPr>
        <xdr:cNvPr id="334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1893961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35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36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1140</xdr:row>
      <xdr:rowOff>0</xdr:rowOff>
    </xdr:from>
    <xdr:to>
      <xdr:col>3</xdr:col>
      <xdr:colOff>47625</xdr:colOff>
      <xdr:row>1140</xdr:row>
      <xdr:rowOff>9525</xdr:rowOff>
    </xdr:to>
    <xdr:pic>
      <xdr:nvPicPr>
        <xdr:cNvPr id="337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1893961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38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4218" y="181893961"/>
          <a:ext cx="12208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39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1140</xdr:row>
      <xdr:rowOff>0</xdr:rowOff>
    </xdr:from>
    <xdr:to>
      <xdr:col>3</xdr:col>
      <xdr:colOff>47625</xdr:colOff>
      <xdr:row>1140</xdr:row>
      <xdr:rowOff>9525</xdr:rowOff>
    </xdr:to>
    <xdr:pic>
      <xdr:nvPicPr>
        <xdr:cNvPr id="340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1893961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41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42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1140</xdr:row>
      <xdr:rowOff>0</xdr:rowOff>
    </xdr:from>
    <xdr:to>
      <xdr:col>3</xdr:col>
      <xdr:colOff>47625</xdr:colOff>
      <xdr:row>1140</xdr:row>
      <xdr:rowOff>9525</xdr:rowOff>
    </xdr:to>
    <xdr:pic>
      <xdr:nvPicPr>
        <xdr:cNvPr id="343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1893961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44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45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1140</xdr:row>
      <xdr:rowOff>0</xdr:rowOff>
    </xdr:from>
    <xdr:to>
      <xdr:col>3</xdr:col>
      <xdr:colOff>47625</xdr:colOff>
      <xdr:row>1140</xdr:row>
      <xdr:rowOff>9525</xdr:rowOff>
    </xdr:to>
    <xdr:pic>
      <xdr:nvPicPr>
        <xdr:cNvPr id="346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1893961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47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48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1140</xdr:row>
      <xdr:rowOff>0</xdr:rowOff>
    </xdr:from>
    <xdr:to>
      <xdr:col>3</xdr:col>
      <xdr:colOff>47625</xdr:colOff>
      <xdr:row>1140</xdr:row>
      <xdr:rowOff>9525</xdr:rowOff>
    </xdr:to>
    <xdr:pic>
      <xdr:nvPicPr>
        <xdr:cNvPr id="349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1893961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50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51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1140</xdr:row>
      <xdr:rowOff>0</xdr:rowOff>
    </xdr:from>
    <xdr:to>
      <xdr:col>3</xdr:col>
      <xdr:colOff>47625</xdr:colOff>
      <xdr:row>1140</xdr:row>
      <xdr:rowOff>9525</xdr:rowOff>
    </xdr:to>
    <xdr:pic>
      <xdr:nvPicPr>
        <xdr:cNvPr id="352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1893961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53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54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1140</xdr:row>
      <xdr:rowOff>0</xdr:rowOff>
    </xdr:from>
    <xdr:to>
      <xdr:col>3</xdr:col>
      <xdr:colOff>47625</xdr:colOff>
      <xdr:row>1140</xdr:row>
      <xdr:rowOff>9525</xdr:rowOff>
    </xdr:to>
    <xdr:pic>
      <xdr:nvPicPr>
        <xdr:cNvPr id="355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1893961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56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57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1140</xdr:row>
      <xdr:rowOff>0</xdr:rowOff>
    </xdr:from>
    <xdr:to>
      <xdr:col>3</xdr:col>
      <xdr:colOff>47625</xdr:colOff>
      <xdr:row>1140</xdr:row>
      <xdr:rowOff>9525</xdr:rowOff>
    </xdr:to>
    <xdr:pic>
      <xdr:nvPicPr>
        <xdr:cNvPr id="358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1893961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59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60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1140</xdr:row>
      <xdr:rowOff>0</xdr:rowOff>
    </xdr:from>
    <xdr:to>
      <xdr:col>3</xdr:col>
      <xdr:colOff>47625</xdr:colOff>
      <xdr:row>1140</xdr:row>
      <xdr:rowOff>9525</xdr:rowOff>
    </xdr:to>
    <xdr:pic>
      <xdr:nvPicPr>
        <xdr:cNvPr id="361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1893961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62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63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1140</xdr:row>
      <xdr:rowOff>0</xdr:rowOff>
    </xdr:from>
    <xdr:to>
      <xdr:col>3</xdr:col>
      <xdr:colOff>47625</xdr:colOff>
      <xdr:row>1140</xdr:row>
      <xdr:rowOff>9525</xdr:rowOff>
    </xdr:to>
    <xdr:pic>
      <xdr:nvPicPr>
        <xdr:cNvPr id="364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1893961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65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66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1140</xdr:row>
      <xdr:rowOff>0</xdr:rowOff>
    </xdr:from>
    <xdr:to>
      <xdr:col>3</xdr:col>
      <xdr:colOff>47625</xdr:colOff>
      <xdr:row>1140</xdr:row>
      <xdr:rowOff>9525</xdr:rowOff>
    </xdr:to>
    <xdr:pic>
      <xdr:nvPicPr>
        <xdr:cNvPr id="367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1893961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68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69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1140</xdr:row>
      <xdr:rowOff>0</xdr:rowOff>
    </xdr:from>
    <xdr:to>
      <xdr:col>3</xdr:col>
      <xdr:colOff>47625</xdr:colOff>
      <xdr:row>1140</xdr:row>
      <xdr:rowOff>9525</xdr:rowOff>
    </xdr:to>
    <xdr:pic>
      <xdr:nvPicPr>
        <xdr:cNvPr id="370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1893961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71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72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1140</xdr:row>
      <xdr:rowOff>0</xdr:rowOff>
    </xdr:from>
    <xdr:to>
      <xdr:col>3</xdr:col>
      <xdr:colOff>47625</xdr:colOff>
      <xdr:row>1140</xdr:row>
      <xdr:rowOff>9525</xdr:rowOff>
    </xdr:to>
    <xdr:pic>
      <xdr:nvPicPr>
        <xdr:cNvPr id="373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1893961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74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4218" y="181893961"/>
          <a:ext cx="12208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75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1140</xdr:row>
      <xdr:rowOff>0</xdr:rowOff>
    </xdr:from>
    <xdr:to>
      <xdr:col>3</xdr:col>
      <xdr:colOff>47625</xdr:colOff>
      <xdr:row>1140</xdr:row>
      <xdr:rowOff>9525</xdr:rowOff>
    </xdr:to>
    <xdr:pic>
      <xdr:nvPicPr>
        <xdr:cNvPr id="376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1893961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77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78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1140</xdr:row>
      <xdr:rowOff>0</xdr:rowOff>
    </xdr:from>
    <xdr:to>
      <xdr:col>3</xdr:col>
      <xdr:colOff>47625</xdr:colOff>
      <xdr:row>1140</xdr:row>
      <xdr:rowOff>9525</xdr:rowOff>
    </xdr:to>
    <xdr:pic>
      <xdr:nvPicPr>
        <xdr:cNvPr id="379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1893961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80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81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1140</xdr:row>
      <xdr:rowOff>0</xdr:rowOff>
    </xdr:from>
    <xdr:to>
      <xdr:col>3</xdr:col>
      <xdr:colOff>47625</xdr:colOff>
      <xdr:row>1140</xdr:row>
      <xdr:rowOff>9525</xdr:rowOff>
    </xdr:to>
    <xdr:pic>
      <xdr:nvPicPr>
        <xdr:cNvPr id="382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1893961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83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84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1140</xdr:row>
      <xdr:rowOff>0</xdr:rowOff>
    </xdr:from>
    <xdr:to>
      <xdr:col>3</xdr:col>
      <xdr:colOff>47625</xdr:colOff>
      <xdr:row>1140</xdr:row>
      <xdr:rowOff>9525</xdr:rowOff>
    </xdr:to>
    <xdr:pic>
      <xdr:nvPicPr>
        <xdr:cNvPr id="385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1893961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86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87" name="Picture 184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1140</xdr:row>
      <xdr:rowOff>0</xdr:rowOff>
    </xdr:from>
    <xdr:to>
      <xdr:col>3</xdr:col>
      <xdr:colOff>47625</xdr:colOff>
      <xdr:row>1140</xdr:row>
      <xdr:rowOff>9525</xdr:rowOff>
    </xdr:to>
    <xdr:pic>
      <xdr:nvPicPr>
        <xdr:cNvPr id="388" name="Picture 184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1893961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89" name="Picture 184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90" name="Picture 200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1140</xdr:row>
      <xdr:rowOff>0</xdr:rowOff>
    </xdr:from>
    <xdr:to>
      <xdr:col>3</xdr:col>
      <xdr:colOff>47625</xdr:colOff>
      <xdr:row>1140</xdr:row>
      <xdr:rowOff>9525</xdr:rowOff>
    </xdr:to>
    <xdr:pic>
      <xdr:nvPicPr>
        <xdr:cNvPr id="391" name="Picture 200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1893961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92" name="Picture 200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93" name="Picture 200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1140</xdr:row>
      <xdr:rowOff>0</xdr:rowOff>
    </xdr:from>
    <xdr:to>
      <xdr:col>3</xdr:col>
      <xdr:colOff>47625</xdr:colOff>
      <xdr:row>1140</xdr:row>
      <xdr:rowOff>9525</xdr:rowOff>
    </xdr:to>
    <xdr:pic>
      <xdr:nvPicPr>
        <xdr:cNvPr id="394" name="Picture 200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1893961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95" name="Picture 20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96" name="Picture 201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1140</xdr:row>
      <xdr:rowOff>0</xdr:rowOff>
    </xdr:from>
    <xdr:to>
      <xdr:col>3</xdr:col>
      <xdr:colOff>47625</xdr:colOff>
      <xdr:row>1140</xdr:row>
      <xdr:rowOff>9525</xdr:rowOff>
    </xdr:to>
    <xdr:pic>
      <xdr:nvPicPr>
        <xdr:cNvPr id="397" name="Picture 201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5951" y="181893961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1140</xdr:row>
      <xdr:rowOff>0</xdr:rowOff>
    </xdr:from>
    <xdr:to>
      <xdr:col>3</xdr:col>
      <xdr:colOff>9525</xdr:colOff>
      <xdr:row>1140</xdr:row>
      <xdr:rowOff>9525</xdr:rowOff>
    </xdr:to>
    <xdr:pic>
      <xdr:nvPicPr>
        <xdr:cNvPr id="398" name="Picture 201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36901" y="181893961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07"/>
  <sheetViews>
    <sheetView tabSelected="1" topLeftCell="A478" zoomScale="142" zoomScaleNormal="142" zoomScaleSheetLayoutView="100" workbookViewId="0">
      <selection activeCell="E450" sqref="E450"/>
    </sheetView>
  </sheetViews>
  <sheetFormatPr defaultRowHeight="12.75"/>
  <cols>
    <col min="1" max="1" width="5.7109375" style="5" customWidth="1"/>
    <col min="2" max="2" width="56.85546875" style="28" bestFit="1" customWidth="1"/>
    <col min="3" max="3" width="11.42578125" style="28" customWidth="1"/>
    <col min="4" max="4" width="18.140625" style="28" bestFit="1" customWidth="1"/>
    <col min="5" max="5" width="11.7109375" style="83" customWidth="1"/>
    <col min="6" max="6" width="8.5703125" style="84" customWidth="1"/>
    <col min="7" max="7" width="11.85546875" style="142" customWidth="1"/>
    <col min="8" max="8" width="12" style="83" customWidth="1"/>
    <col min="9" max="9" width="11" style="142" customWidth="1"/>
    <col min="10" max="16384" width="9.140625" style="28"/>
  </cols>
  <sheetData>
    <row r="1" spans="1:9" s="51" customFormat="1" ht="12.75" customHeight="1">
      <c r="A1" s="157" t="s">
        <v>239</v>
      </c>
      <c r="B1" s="158"/>
      <c r="C1" s="159"/>
      <c r="D1" s="159"/>
      <c r="E1" s="159"/>
      <c r="F1" s="159"/>
      <c r="G1" s="159"/>
      <c r="H1" s="159"/>
      <c r="I1" s="160"/>
    </row>
    <row r="2" spans="1:9" s="51" customFormat="1" ht="12.75" customHeight="1">
      <c r="A2" s="161" t="s">
        <v>238</v>
      </c>
      <c r="B2" s="162"/>
      <c r="C2" s="163"/>
      <c r="D2" s="163"/>
      <c r="E2" s="163"/>
      <c r="F2" s="163"/>
      <c r="G2" s="163"/>
      <c r="H2" s="163"/>
      <c r="I2" s="164"/>
    </row>
    <row r="3" spans="1:9" s="51" customFormat="1" ht="12.75" customHeight="1">
      <c r="A3" s="119"/>
      <c r="B3" s="120"/>
      <c r="C3" s="121"/>
      <c r="D3" s="121"/>
      <c r="E3" s="121"/>
      <c r="F3" s="121"/>
      <c r="G3" s="144"/>
      <c r="H3" s="121"/>
      <c r="I3" s="152"/>
    </row>
    <row r="4" spans="1:9" s="51" customFormat="1" ht="12.75" customHeight="1">
      <c r="A4" s="116"/>
      <c r="B4" s="117"/>
      <c r="C4" s="118"/>
      <c r="D4" s="118"/>
      <c r="E4" s="118"/>
      <c r="F4" s="118"/>
      <c r="G4" s="145"/>
      <c r="H4" s="118"/>
      <c r="I4" s="153"/>
    </row>
    <row r="5" spans="1:9" s="55" customFormat="1" ht="38.25">
      <c r="A5" s="1" t="s">
        <v>231</v>
      </c>
      <c r="B5" s="4" t="s">
        <v>2</v>
      </c>
      <c r="C5" s="1" t="s">
        <v>232</v>
      </c>
      <c r="D5" s="1" t="s">
        <v>233</v>
      </c>
      <c r="E5" s="52" t="s">
        <v>3</v>
      </c>
      <c r="F5" s="53" t="s">
        <v>234</v>
      </c>
      <c r="G5" s="146" t="s">
        <v>235</v>
      </c>
      <c r="H5" s="54" t="s">
        <v>236</v>
      </c>
      <c r="I5" s="146" t="s">
        <v>237</v>
      </c>
    </row>
    <row r="6" spans="1:9" s="51" customFormat="1">
      <c r="A6" s="8"/>
      <c r="B6" s="9"/>
      <c r="C6" s="10"/>
      <c r="D6" s="56"/>
      <c r="E6" s="57"/>
      <c r="F6" s="58"/>
      <c r="G6" s="147"/>
      <c r="H6" s="57"/>
      <c r="I6" s="147"/>
    </row>
    <row r="7" spans="1:9" s="62" customFormat="1">
      <c r="A7" s="15"/>
      <c r="B7" s="3" t="s">
        <v>1616</v>
      </c>
      <c r="C7" s="16"/>
      <c r="D7" s="59"/>
      <c r="E7" s="60" t="s">
        <v>542</v>
      </c>
      <c r="F7" s="61" t="s">
        <v>542</v>
      </c>
      <c r="G7" s="148" t="s">
        <v>542</v>
      </c>
      <c r="H7" s="60" t="s">
        <v>542</v>
      </c>
      <c r="I7" s="154"/>
    </row>
    <row r="8" spans="1:9" s="51" customFormat="1">
      <c r="A8" s="8"/>
      <c r="B8" s="12" t="s">
        <v>559</v>
      </c>
      <c r="C8" s="10" t="s">
        <v>1</v>
      </c>
      <c r="D8" s="19" t="s">
        <v>562</v>
      </c>
      <c r="E8" s="57">
        <v>265</v>
      </c>
      <c r="F8" s="64">
        <v>0</v>
      </c>
      <c r="G8" s="147">
        <f t="shared" ref="G8:G13" si="0">E8*(1-F8)</f>
        <v>265</v>
      </c>
      <c r="H8" s="65"/>
      <c r="I8" s="75">
        <f t="shared" ref="I8:I13" si="1">G8</f>
        <v>265</v>
      </c>
    </row>
    <row r="9" spans="1:9" s="51" customFormat="1">
      <c r="A9" s="8"/>
      <c r="B9" s="12" t="s">
        <v>561</v>
      </c>
      <c r="C9" s="10" t="s">
        <v>1</v>
      </c>
      <c r="D9" s="19" t="s">
        <v>560</v>
      </c>
      <c r="E9" s="57">
        <v>51</v>
      </c>
      <c r="F9" s="64">
        <v>0.2</v>
      </c>
      <c r="G9" s="147">
        <f t="shared" si="0"/>
        <v>40.800000000000004</v>
      </c>
      <c r="H9" s="65"/>
      <c r="I9" s="75">
        <f t="shared" si="1"/>
        <v>40.800000000000004</v>
      </c>
    </row>
    <row r="10" spans="1:9" s="51" customFormat="1">
      <c r="A10" s="8"/>
      <c r="B10" s="14" t="s">
        <v>1631</v>
      </c>
      <c r="C10" s="10" t="s">
        <v>1</v>
      </c>
      <c r="D10" s="19" t="s">
        <v>1630</v>
      </c>
      <c r="E10" s="57">
        <v>320</v>
      </c>
      <c r="F10" s="64">
        <v>0.2</v>
      </c>
      <c r="G10" s="147">
        <f t="shared" si="0"/>
        <v>256</v>
      </c>
      <c r="H10" s="65"/>
      <c r="I10" s="75">
        <f t="shared" si="1"/>
        <v>256</v>
      </c>
    </row>
    <row r="11" spans="1:9" s="51" customFormat="1">
      <c r="A11" s="8"/>
      <c r="B11" s="14" t="s">
        <v>1629</v>
      </c>
      <c r="C11" s="10" t="s">
        <v>1</v>
      </c>
      <c r="D11" s="19" t="s">
        <v>1628</v>
      </c>
      <c r="E11" s="57">
        <v>296</v>
      </c>
      <c r="F11" s="64">
        <v>0.2</v>
      </c>
      <c r="G11" s="147">
        <f t="shared" si="0"/>
        <v>236.8</v>
      </c>
      <c r="H11" s="65"/>
      <c r="I11" s="75">
        <f t="shared" si="1"/>
        <v>236.8</v>
      </c>
    </row>
    <row r="12" spans="1:9" s="51" customFormat="1">
      <c r="A12" s="8"/>
      <c r="B12" s="14" t="s">
        <v>1627</v>
      </c>
      <c r="C12" s="10" t="s">
        <v>1</v>
      </c>
      <c r="D12" s="19" t="s">
        <v>1626</v>
      </c>
      <c r="E12" s="57">
        <v>95</v>
      </c>
      <c r="F12" s="64">
        <v>0.15</v>
      </c>
      <c r="G12" s="147">
        <f t="shared" si="0"/>
        <v>80.75</v>
      </c>
      <c r="H12" s="65"/>
      <c r="I12" s="75">
        <f t="shared" si="1"/>
        <v>80.75</v>
      </c>
    </row>
    <row r="13" spans="1:9" s="51" customFormat="1">
      <c r="A13" s="8"/>
      <c r="B13" s="12" t="s">
        <v>1637</v>
      </c>
      <c r="C13" s="10" t="s">
        <v>1</v>
      </c>
      <c r="D13" s="19" t="s">
        <v>1636</v>
      </c>
      <c r="E13" s="57">
        <v>71.5</v>
      </c>
      <c r="F13" s="64">
        <v>0.2</v>
      </c>
      <c r="G13" s="147">
        <f t="shared" si="0"/>
        <v>57.2</v>
      </c>
      <c r="H13" s="65"/>
      <c r="I13" s="75">
        <f t="shared" si="1"/>
        <v>57.2</v>
      </c>
    </row>
    <row r="14" spans="1:9" s="51" customFormat="1">
      <c r="A14" s="17"/>
      <c r="B14" s="14" t="s">
        <v>544</v>
      </c>
      <c r="C14" s="10" t="s">
        <v>1</v>
      </c>
      <c r="D14" s="19" t="s">
        <v>545</v>
      </c>
      <c r="E14" s="57">
        <v>100</v>
      </c>
      <c r="F14" s="64">
        <v>0.2</v>
      </c>
      <c r="G14" s="147">
        <f>E14*(1-F14)</f>
        <v>80</v>
      </c>
      <c r="H14" s="63"/>
      <c r="I14" s="147">
        <f>G14</f>
        <v>80</v>
      </c>
    </row>
    <row r="15" spans="1:9" s="51" customFormat="1">
      <c r="A15" s="17"/>
      <c r="B15" s="14" t="s">
        <v>546</v>
      </c>
      <c r="C15" s="10" t="s">
        <v>1</v>
      </c>
      <c r="D15" s="19" t="s">
        <v>547</v>
      </c>
      <c r="E15" s="57">
        <v>200</v>
      </c>
      <c r="F15" s="64">
        <v>0.2</v>
      </c>
      <c r="G15" s="147">
        <f>E15*(1-F15)</f>
        <v>160</v>
      </c>
      <c r="H15" s="63"/>
      <c r="I15" s="147">
        <f>G15</f>
        <v>160</v>
      </c>
    </row>
    <row r="16" spans="1:9" s="51" customFormat="1" ht="12.75" customHeight="1">
      <c r="A16" s="17"/>
      <c r="B16" s="13" t="s">
        <v>1632</v>
      </c>
      <c r="C16" s="10" t="s">
        <v>1</v>
      </c>
      <c r="D16" s="19"/>
      <c r="E16" s="57"/>
      <c r="F16" s="64">
        <v>0.15</v>
      </c>
      <c r="G16" s="147">
        <f t="shared" ref="G16" si="2">E16*(1-F16)</f>
        <v>0</v>
      </c>
      <c r="H16" s="65"/>
      <c r="I16" s="75">
        <f t="shared" ref="I16" si="3">G16</f>
        <v>0</v>
      </c>
    </row>
    <row r="17" spans="1:9" s="51" customFormat="1" ht="12.75" customHeight="1">
      <c r="A17" s="17"/>
      <c r="B17" s="13" t="s">
        <v>1633</v>
      </c>
      <c r="C17" s="10" t="s">
        <v>1</v>
      </c>
      <c r="D17" s="19"/>
      <c r="E17" s="57"/>
      <c r="F17" s="64">
        <v>0.15</v>
      </c>
      <c r="G17" s="147">
        <f t="shared" ref="G17" si="4">E17*(1-F17)</f>
        <v>0</v>
      </c>
      <c r="H17" s="65"/>
      <c r="I17" s="75">
        <f t="shared" ref="I17" si="5">G17</f>
        <v>0</v>
      </c>
    </row>
    <row r="18" spans="1:9" s="51" customFormat="1">
      <c r="A18" s="8"/>
      <c r="B18" s="9"/>
      <c r="C18" s="10"/>
      <c r="D18" s="19"/>
      <c r="E18" s="57"/>
      <c r="F18" s="58"/>
      <c r="G18" s="147"/>
      <c r="H18" s="57"/>
      <c r="I18" s="147"/>
    </row>
    <row r="19" spans="1:9" s="62" customFormat="1">
      <c r="A19" s="7"/>
      <c r="B19" s="3" t="s">
        <v>1617</v>
      </c>
      <c r="C19" s="2"/>
      <c r="D19" s="59"/>
      <c r="E19" s="60" t="s">
        <v>542</v>
      </c>
      <c r="F19" s="61" t="s">
        <v>542</v>
      </c>
      <c r="G19" s="148" t="s">
        <v>542</v>
      </c>
      <c r="H19" s="60" t="s">
        <v>542</v>
      </c>
      <c r="I19" s="154"/>
    </row>
    <row r="20" spans="1:9" s="51" customFormat="1">
      <c r="A20" s="8"/>
      <c r="B20" s="12" t="s">
        <v>559</v>
      </c>
      <c r="C20" s="10" t="s">
        <v>1</v>
      </c>
      <c r="D20" s="19" t="s">
        <v>562</v>
      </c>
      <c r="E20" s="57">
        <v>265</v>
      </c>
      <c r="F20" s="64">
        <v>0</v>
      </c>
      <c r="G20" s="147">
        <f t="shared" ref="G20:G25" si="6">E20*(1-F20)</f>
        <v>265</v>
      </c>
      <c r="H20" s="65"/>
      <c r="I20" s="75">
        <f t="shared" ref="I20:I25" si="7">G20</f>
        <v>265</v>
      </c>
    </row>
    <row r="21" spans="1:9" s="51" customFormat="1">
      <c r="A21" s="8"/>
      <c r="B21" s="12" t="s">
        <v>561</v>
      </c>
      <c r="C21" s="10" t="s">
        <v>1</v>
      </c>
      <c r="D21" s="19" t="s">
        <v>560</v>
      </c>
      <c r="E21" s="57">
        <v>51</v>
      </c>
      <c r="F21" s="64">
        <v>0.2</v>
      </c>
      <c r="G21" s="147">
        <f t="shared" si="6"/>
        <v>40.800000000000004</v>
      </c>
      <c r="H21" s="65"/>
      <c r="I21" s="75">
        <f t="shared" si="7"/>
        <v>40.800000000000004</v>
      </c>
    </row>
    <row r="22" spans="1:9" s="51" customFormat="1">
      <c r="A22" s="8"/>
      <c r="B22" s="14" t="s">
        <v>1631</v>
      </c>
      <c r="C22" s="10" t="s">
        <v>1</v>
      </c>
      <c r="D22" s="19" t="s">
        <v>1630</v>
      </c>
      <c r="E22" s="57">
        <v>320</v>
      </c>
      <c r="F22" s="64">
        <v>0.2</v>
      </c>
      <c r="G22" s="147">
        <f t="shared" si="6"/>
        <v>256</v>
      </c>
      <c r="H22" s="65"/>
      <c r="I22" s="75">
        <f t="shared" si="7"/>
        <v>256</v>
      </c>
    </row>
    <row r="23" spans="1:9" s="51" customFormat="1">
      <c r="A23" s="8"/>
      <c r="B23" s="14" t="s">
        <v>1629</v>
      </c>
      <c r="C23" s="10" t="s">
        <v>1</v>
      </c>
      <c r="D23" s="19" t="s">
        <v>1628</v>
      </c>
      <c r="E23" s="57">
        <v>296</v>
      </c>
      <c r="F23" s="64">
        <v>0.2</v>
      </c>
      <c r="G23" s="147">
        <f t="shared" si="6"/>
        <v>236.8</v>
      </c>
      <c r="H23" s="65"/>
      <c r="I23" s="75">
        <f t="shared" si="7"/>
        <v>236.8</v>
      </c>
    </row>
    <row r="24" spans="1:9" s="51" customFormat="1">
      <c r="A24" s="8"/>
      <c r="B24" s="14" t="s">
        <v>1627</v>
      </c>
      <c r="C24" s="10" t="s">
        <v>1</v>
      </c>
      <c r="D24" s="19" t="s">
        <v>1626</v>
      </c>
      <c r="E24" s="57">
        <v>95</v>
      </c>
      <c r="F24" s="64">
        <v>0.15</v>
      </c>
      <c r="G24" s="147">
        <f t="shared" si="6"/>
        <v>80.75</v>
      </c>
      <c r="H24" s="65"/>
      <c r="I24" s="75">
        <f t="shared" si="7"/>
        <v>80.75</v>
      </c>
    </row>
    <row r="25" spans="1:9" s="51" customFormat="1">
      <c r="A25" s="8"/>
      <c r="B25" s="12" t="s">
        <v>1637</v>
      </c>
      <c r="C25" s="10" t="s">
        <v>1</v>
      </c>
      <c r="D25" s="19" t="s">
        <v>1636</v>
      </c>
      <c r="E25" s="57">
        <v>71.5</v>
      </c>
      <c r="F25" s="64">
        <v>0.2</v>
      </c>
      <c r="G25" s="147">
        <f t="shared" si="6"/>
        <v>57.2</v>
      </c>
      <c r="H25" s="65"/>
      <c r="I25" s="75">
        <f t="shared" si="7"/>
        <v>57.2</v>
      </c>
    </row>
    <row r="26" spans="1:9" s="51" customFormat="1">
      <c r="A26" s="17"/>
      <c r="B26" s="12" t="s">
        <v>1645</v>
      </c>
      <c r="C26" s="10" t="s">
        <v>1</v>
      </c>
      <c r="D26" s="19" t="s">
        <v>1638</v>
      </c>
      <c r="E26" s="57">
        <v>997</v>
      </c>
      <c r="F26" s="64">
        <v>0.15</v>
      </c>
      <c r="G26" s="147">
        <f>E26*(1-F26)</f>
        <v>847.44999999999993</v>
      </c>
      <c r="H26" s="65"/>
      <c r="I26" s="75">
        <f>G26</f>
        <v>847.44999999999993</v>
      </c>
    </row>
    <row r="27" spans="1:9" s="51" customFormat="1">
      <c r="A27" s="17"/>
      <c r="B27" s="12" t="s">
        <v>1646</v>
      </c>
      <c r="C27" s="10" t="s">
        <v>1</v>
      </c>
      <c r="D27" s="19" t="s">
        <v>1639</v>
      </c>
      <c r="E27" s="57">
        <v>998</v>
      </c>
      <c r="F27" s="64">
        <v>0.15</v>
      </c>
      <c r="G27" s="147">
        <f>E27*(1-F27)</f>
        <v>848.3</v>
      </c>
      <c r="H27" s="65"/>
      <c r="I27" s="75">
        <f>G27</f>
        <v>848.3</v>
      </c>
    </row>
    <row r="28" spans="1:9" s="51" customFormat="1">
      <c r="A28" s="17"/>
      <c r="B28" s="12" t="s">
        <v>1647</v>
      </c>
      <c r="C28" s="10" t="s">
        <v>1</v>
      </c>
      <c r="D28" s="19" t="s">
        <v>1640</v>
      </c>
      <c r="E28" s="57">
        <v>1499</v>
      </c>
      <c r="F28" s="64">
        <v>0.15</v>
      </c>
      <c r="G28" s="147">
        <f t="shared" ref="G28:G32" si="8">E28*(1-F28)</f>
        <v>1274.1499999999999</v>
      </c>
      <c r="H28" s="65"/>
      <c r="I28" s="75">
        <f t="shared" ref="I28:I32" si="9">G28</f>
        <v>1274.1499999999999</v>
      </c>
    </row>
    <row r="29" spans="1:9" s="51" customFormat="1">
      <c r="A29" s="17"/>
      <c r="B29" s="12" t="s">
        <v>1648</v>
      </c>
      <c r="C29" s="10" t="s">
        <v>1</v>
      </c>
      <c r="D29" s="19" t="s">
        <v>1641</v>
      </c>
      <c r="E29" s="57">
        <v>795</v>
      </c>
      <c r="F29" s="64">
        <v>0.15</v>
      </c>
      <c r="G29" s="147">
        <f t="shared" si="8"/>
        <v>675.75</v>
      </c>
      <c r="H29" s="65"/>
      <c r="I29" s="75">
        <f t="shared" si="9"/>
        <v>675.75</v>
      </c>
    </row>
    <row r="30" spans="1:9" s="51" customFormat="1">
      <c r="A30" s="17"/>
      <c r="B30" s="12" t="s">
        <v>1649</v>
      </c>
      <c r="C30" s="10" t="s">
        <v>1</v>
      </c>
      <c r="D30" s="19" t="s">
        <v>1642</v>
      </c>
      <c r="E30" s="57">
        <v>1155</v>
      </c>
      <c r="F30" s="64">
        <v>0.15</v>
      </c>
      <c r="G30" s="147">
        <f t="shared" si="8"/>
        <v>981.75</v>
      </c>
      <c r="H30" s="65"/>
      <c r="I30" s="75">
        <f t="shared" si="9"/>
        <v>981.75</v>
      </c>
    </row>
    <row r="31" spans="1:9" s="51" customFormat="1">
      <c r="A31" s="17"/>
      <c r="B31" s="12" t="s">
        <v>1650</v>
      </c>
      <c r="C31" s="10" t="s">
        <v>1</v>
      </c>
      <c r="D31" s="19" t="s">
        <v>1643</v>
      </c>
      <c r="E31" s="57">
        <v>715</v>
      </c>
      <c r="F31" s="64">
        <v>0.15</v>
      </c>
      <c r="G31" s="147">
        <f t="shared" si="8"/>
        <v>607.75</v>
      </c>
      <c r="H31" s="65"/>
      <c r="I31" s="75">
        <f t="shared" si="9"/>
        <v>607.75</v>
      </c>
    </row>
    <row r="32" spans="1:9" s="51" customFormat="1">
      <c r="A32" s="17"/>
      <c r="B32" s="12" t="s">
        <v>1651</v>
      </c>
      <c r="C32" s="10" t="s">
        <v>1</v>
      </c>
      <c r="D32" s="19" t="s">
        <v>1644</v>
      </c>
      <c r="E32" s="57">
        <v>840</v>
      </c>
      <c r="F32" s="64">
        <v>0.15</v>
      </c>
      <c r="G32" s="147">
        <f t="shared" si="8"/>
        <v>714</v>
      </c>
      <c r="H32" s="65"/>
      <c r="I32" s="75">
        <f t="shared" si="9"/>
        <v>714</v>
      </c>
    </row>
    <row r="33" spans="1:9" s="51" customFormat="1">
      <c r="A33" s="8"/>
      <c r="B33" s="14" t="s">
        <v>544</v>
      </c>
      <c r="C33" s="10" t="s">
        <v>1</v>
      </c>
      <c r="D33" s="19" t="s">
        <v>545</v>
      </c>
      <c r="E33" s="57">
        <v>100</v>
      </c>
      <c r="F33" s="64">
        <v>0.2</v>
      </c>
      <c r="G33" s="147">
        <f>E33*(1-F33)</f>
        <v>80</v>
      </c>
      <c r="H33" s="63"/>
      <c r="I33" s="147">
        <f>G33</f>
        <v>80</v>
      </c>
    </row>
    <row r="34" spans="1:9" s="51" customFormat="1">
      <c r="A34" s="8"/>
      <c r="B34" s="14" t="s">
        <v>546</v>
      </c>
      <c r="C34" s="10" t="s">
        <v>1</v>
      </c>
      <c r="D34" s="19" t="s">
        <v>547</v>
      </c>
      <c r="E34" s="57">
        <v>200</v>
      </c>
      <c r="F34" s="64">
        <v>0.2</v>
      </c>
      <c r="G34" s="147">
        <f>E34*(1-F34)</f>
        <v>160</v>
      </c>
      <c r="H34" s="63"/>
      <c r="I34" s="147">
        <f>G34</f>
        <v>160</v>
      </c>
    </row>
    <row r="35" spans="1:9" s="51" customFormat="1" ht="12.75" customHeight="1">
      <c r="A35" s="17"/>
      <c r="B35" s="13" t="s">
        <v>1634</v>
      </c>
      <c r="C35" s="10" t="s">
        <v>1</v>
      </c>
      <c r="D35" s="19"/>
      <c r="E35" s="57"/>
      <c r="F35" s="64">
        <v>0.15</v>
      </c>
      <c r="G35" s="147">
        <f t="shared" ref="G35:G36" si="10">E35*(1-F35)</f>
        <v>0</v>
      </c>
      <c r="H35" s="65"/>
      <c r="I35" s="75">
        <f t="shared" ref="I35:I36" si="11">G35</f>
        <v>0</v>
      </c>
    </row>
    <row r="36" spans="1:9" s="51" customFormat="1" ht="12.75" customHeight="1">
      <c r="A36" s="17"/>
      <c r="B36" s="13" t="s">
        <v>1635</v>
      </c>
      <c r="C36" s="10" t="s">
        <v>1</v>
      </c>
      <c r="D36" s="19"/>
      <c r="E36" s="57"/>
      <c r="F36" s="64">
        <v>0.15</v>
      </c>
      <c r="G36" s="147">
        <f t="shared" si="10"/>
        <v>0</v>
      </c>
      <c r="H36" s="65"/>
      <c r="I36" s="75">
        <f t="shared" si="11"/>
        <v>0</v>
      </c>
    </row>
    <row r="37" spans="1:9" s="51" customFormat="1">
      <c r="A37" s="8"/>
      <c r="B37" s="9"/>
      <c r="C37" s="10"/>
      <c r="D37" s="56"/>
      <c r="E37" s="57"/>
      <c r="F37" s="58"/>
      <c r="G37" s="147"/>
      <c r="H37" s="57"/>
      <c r="I37" s="147"/>
    </row>
    <row r="38" spans="1:9" s="135" customFormat="1" ht="11.25">
      <c r="A38" s="130"/>
      <c r="B38" s="3" t="s">
        <v>1625</v>
      </c>
      <c r="C38" s="131"/>
      <c r="D38" s="132"/>
      <c r="E38" s="133" t="s">
        <v>542</v>
      </c>
      <c r="F38" s="134" t="s">
        <v>542</v>
      </c>
      <c r="G38" s="149" t="s">
        <v>542</v>
      </c>
      <c r="H38" s="133" t="s">
        <v>542</v>
      </c>
      <c r="I38" s="155"/>
    </row>
    <row r="39" spans="1:9" s="51" customFormat="1">
      <c r="A39" s="17"/>
      <c r="B39" s="12" t="s">
        <v>568</v>
      </c>
      <c r="C39" s="10" t="s">
        <v>1</v>
      </c>
      <c r="D39" s="19" t="s">
        <v>567</v>
      </c>
      <c r="E39" s="57">
        <v>375</v>
      </c>
      <c r="F39" s="64">
        <v>0</v>
      </c>
      <c r="G39" s="147">
        <f t="shared" ref="G39:G71" si="12">E39*(1-F39)</f>
        <v>375</v>
      </c>
      <c r="H39" s="65"/>
      <c r="I39" s="75">
        <f t="shared" ref="I39:I71" si="13">G39</f>
        <v>375</v>
      </c>
    </row>
    <row r="40" spans="1:9" s="51" customFormat="1">
      <c r="A40" s="17"/>
      <c r="B40" s="12" t="s">
        <v>569</v>
      </c>
      <c r="C40" s="10" t="s">
        <v>1</v>
      </c>
      <c r="D40" s="19" t="s">
        <v>560</v>
      </c>
      <c r="E40" s="57">
        <v>51</v>
      </c>
      <c r="F40" s="64">
        <v>0.2</v>
      </c>
      <c r="G40" s="147">
        <f t="shared" si="12"/>
        <v>40.800000000000004</v>
      </c>
      <c r="H40" s="65"/>
      <c r="I40" s="75">
        <f t="shared" si="13"/>
        <v>40.800000000000004</v>
      </c>
    </row>
    <row r="41" spans="1:9" s="51" customFormat="1">
      <c r="A41" s="17"/>
      <c r="B41" s="12" t="s">
        <v>355</v>
      </c>
      <c r="C41" s="10" t="s">
        <v>1</v>
      </c>
      <c r="D41" s="19" t="s">
        <v>356</v>
      </c>
      <c r="E41" s="57">
        <v>5</v>
      </c>
      <c r="F41" s="64">
        <v>0.25</v>
      </c>
      <c r="G41" s="147">
        <f t="shared" si="12"/>
        <v>3.75</v>
      </c>
      <c r="H41" s="65"/>
      <c r="I41" s="75">
        <f t="shared" si="13"/>
        <v>3.75</v>
      </c>
    </row>
    <row r="42" spans="1:9" s="51" customFormat="1">
      <c r="A42" s="17"/>
      <c r="B42" s="12" t="s">
        <v>548</v>
      </c>
      <c r="C42" s="10" t="s">
        <v>1</v>
      </c>
      <c r="D42" s="19" t="s">
        <v>549</v>
      </c>
      <c r="E42" s="57">
        <v>400</v>
      </c>
      <c r="F42" s="64">
        <v>0.25</v>
      </c>
      <c r="G42" s="147">
        <f t="shared" si="12"/>
        <v>300</v>
      </c>
      <c r="H42" s="65"/>
      <c r="I42" s="75">
        <f t="shared" si="13"/>
        <v>300</v>
      </c>
    </row>
    <row r="43" spans="1:9" s="51" customFormat="1">
      <c r="A43" s="17"/>
      <c r="B43" s="12" t="s">
        <v>1315</v>
      </c>
      <c r="C43" s="10" t="s">
        <v>1</v>
      </c>
      <c r="D43" s="19" t="s">
        <v>1316</v>
      </c>
      <c r="E43" s="57">
        <v>25</v>
      </c>
      <c r="F43" s="64">
        <v>0.25</v>
      </c>
      <c r="G43" s="147">
        <f t="shared" si="12"/>
        <v>18.75</v>
      </c>
      <c r="H43" s="65"/>
      <c r="I43" s="75">
        <f t="shared" si="13"/>
        <v>18.75</v>
      </c>
    </row>
    <row r="44" spans="1:9" s="51" customFormat="1">
      <c r="A44" s="17"/>
      <c r="B44" s="12" t="s">
        <v>1593</v>
      </c>
      <c r="C44" s="10" t="s">
        <v>1</v>
      </c>
      <c r="D44" s="19" t="s">
        <v>241</v>
      </c>
      <c r="E44" s="57">
        <v>297</v>
      </c>
      <c r="F44" s="64">
        <v>0.25</v>
      </c>
      <c r="G44" s="147">
        <f t="shared" si="12"/>
        <v>222.75</v>
      </c>
      <c r="H44" s="65"/>
      <c r="I44" s="75">
        <f t="shared" si="13"/>
        <v>222.75</v>
      </c>
    </row>
    <row r="45" spans="1:9" s="51" customFormat="1">
      <c r="A45" s="17"/>
      <c r="B45" s="13" t="s">
        <v>273</v>
      </c>
      <c r="C45" s="10" t="s">
        <v>1</v>
      </c>
      <c r="D45" s="19" t="s">
        <v>272</v>
      </c>
      <c r="E45" s="57">
        <v>43</v>
      </c>
      <c r="F45" s="64">
        <v>0.25</v>
      </c>
      <c r="G45" s="147">
        <f t="shared" si="12"/>
        <v>32.25</v>
      </c>
      <c r="H45" s="65"/>
      <c r="I45" s="75">
        <f t="shared" si="13"/>
        <v>32.25</v>
      </c>
    </row>
    <row r="46" spans="1:9" s="51" customFormat="1">
      <c r="A46" s="17"/>
      <c r="B46" s="14" t="s">
        <v>274</v>
      </c>
      <c r="C46" s="10" t="s">
        <v>1</v>
      </c>
      <c r="D46" s="19" t="s">
        <v>275</v>
      </c>
      <c r="E46" s="57">
        <v>75</v>
      </c>
      <c r="F46" s="64">
        <v>0.25</v>
      </c>
      <c r="G46" s="147">
        <f t="shared" si="12"/>
        <v>56.25</v>
      </c>
      <c r="H46" s="65"/>
      <c r="I46" s="75">
        <f t="shared" si="13"/>
        <v>56.25</v>
      </c>
    </row>
    <row r="47" spans="1:9" s="51" customFormat="1">
      <c r="A47" s="17"/>
      <c r="B47" s="127" t="s">
        <v>1594</v>
      </c>
      <c r="C47" s="10" t="s">
        <v>1</v>
      </c>
      <c r="D47" s="19" t="s">
        <v>277</v>
      </c>
      <c r="E47" s="57">
        <v>14</v>
      </c>
      <c r="F47" s="64">
        <v>0.25</v>
      </c>
      <c r="G47" s="147">
        <f t="shared" si="12"/>
        <v>10.5</v>
      </c>
      <c r="H47" s="65"/>
      <c r="I47" s="75">
        <f t="shared" si="13"/>
        <v>10.5</v>
      </c>
    </row>
    <row r="48" spans="1:9" s="51" customFormat="1">
      <c r="A48" s="17"/>
      <c r="B48" s="12" t="s">
        <v>1595</v>
      </c>
      <c r="C48" s="10" t="s">
        <v>1</v>
      </c>
      <c r="D48" s="19" t="s">
        <v>279</v>
      </c>
      <c r="E48" s="57">
        <v>38</v>
      </c>
      <c r="F48" s="64">
        <v>0.25</v>
      </c>
      <c r="G48" s="147">
        <f t="shared" si="12"/>
        <v>28.5</v>
      </c>
      <c r="H48" s="65"/>
      <c r="I48" s="75">
        <f t="shared" si="13"/>
        <v>28.5</v>
      </c>
    </row>
    <row r="49" spans="1:9" s="51" customFormat="1">
      <c r="A49" s="17"/>
      <c r="B49" s="12" t="s">
        <v>1596</v>
      </c>
      <c r="C49" s="10" t="s">
        <v>1</v>
      </c>
      <c r="D49" s="19" t="s">
        <v>254</v>
      </c>
      <c r="E49" s="57">
        <v>180</v>
      </c>
      <c r="F49" s="64">
        <v>0.25</v>
      </c>
      <c r="G49" s="147">
        <f t="shared" si="12"/>
        <v>135</v>
      </c>
      <c r="H49" s="65"/>
      <c r="I49" s="75">
        <f t="shared" si="13"/>
        <v>135</v>
      </c>
    </row>
    <row r="50" spans="1:9" s="51" customFormat="1">
      <c r="A50" s="17"/>
      <c r="B50" s="12" t="s">
        <v>1597</v>
      </c>
      <c r="C50" s="10" t="s">
        <v>1</v>
      </c>
      <c r="D50" s="19" t="s">
        <v>1598</v>
      </c>
      <c r="E50" s="57">
        <v>169</v>
      </c>
      <c r="F50" s="64">
        <v>0.25</v>
      </c>
      <c r="G50" s="147">
        <f t="shared" si="12"/>
        <v>126.75</v>
      </c>
      <c r="H50" s="65"/>
      <c r="I50" s="75">
        <f t="shared" si="13"/>
        <v>126.75</v>
      </c>
    </row>
    <row r="51" spans="1:9" s="51" customFormat="1">
      <c r="A51" s="17"/>
      <c r="B51" s="12" t="s">
        <v>1599</v>
      </c>
      <c r="C51" s="10" t="s">
        <v>1</v>
      </c>
      <c r="D51" s="19" t="s">
        <v>1600</v>
      </c>
      <c r="E51" s="57">
        <v>56</v>
      </c>
      <c r="F51" s="64">
        <v>0.25</v>
      </c>
      <c r="G51" s="147">
        <f t="shared" si="12"/>
        <v>42</v>
      </c>
      <c r="H51" s="65"/>
      <c r="I51" s="75">
        <f t="shared" si="13"/>
        <v>42</v>
      </c>
    </row>
    <row r="52" spans="1:9" s="51" customFormat="1">
      <c r="A52" s="17"/>
      <c r="B52" s="12" t="s">
        <v>1601</v>
      </c>
      <c r="C52" s="10" t="s">
        <v>1</v>
      </c>
      <c r="D52" s="19" t="s">
        <v>1602</v>
      </c>
      <c r="E52" s="57">
        <v>51</v>
      </c>
      <c r="F52" s="64">
        <v>0.25</v>
      </c>
      <c r="G52" s="147">
        <f t="shared" si="12"/>
        <v>38.25</v>
      </c>
      <c r="H52" s="65"/>
      <c r="I52" s="75">
        <f t="shared" si="13"/>
        <v>38.25</v>
      </c>
    </row>
    <row r="53" spans="1:9" s="51" customFormat="1">
      <c r="A53" s="17"/>
      <c r="B53" s="12" t="s">
        <v>1603</v>
      </c>
      <c r="C53" s="10" t="s">
        <v>1</v>
      </c>
      <c r="D53" s="19" t="s">
        <v>1604</v>
      </c>
      <c r="E53" s="57">
        <v>56</v>
      </c>
      <c r="F53" s="64">
        <v>0.25</v>
      </c>
      <c r="G53" s="147">
        <f t="shared" si="12"/>
        <v>42</v>
      </c>
      <c r="H53" s="65"/>
      <c r="I53" s="75">
        <f t="shared" si="13"/>
        <v>42</v>
      </c>
    </row>
    <row r="54" spans="1:9" s="51" customFormat="1">
      <c r="A54" s="17"/>
      <c r="B54" s="12" t="s">
        <v>255</v>
      </c>
      <c r="C54" s="10" t="s">
        <v>1</v>
      </c>
      <c r="D54" s="19" t="s">
        <v>256</v>
      </c>
      <c r="E54" s="57">
        <v>269</v>
      </c>
      <c r="F54" s="64">
        <v>0.25</v>
      </c>
      <c r="G54" s="147">
        <f t="shared" si="12"/>
        <v>201.75</v>
      </c>
      <c r="H54" s="65"/>
      <c r="I54" s="75">
        <f t="shared" si="13"/>
        <v>201.75</v>
      </c>
    </row>
    <row r="55" spans="1:9" s="51" customFormat="1">
      <c r="A55" s="17"/>
      <c r="B55" s="14" t="s">
        <v>257</v>
      </c>
      <c r="C55" s="10" t="s">
        <v>1</v>
      </c>
      <c r="D55" s="19" t="s">
        <v>258</v>
      </c>
      <c r="E55" s="57">
        <v>70</v>
      </c>
      <c r="F55" s="64">
        <v>0.25</v>
      </c>
      <c r="G55" s="147">
        <f t="shared" si="12"/>
        <v>52.5</v>
      </c>
      <c r="H55" s="65"/>
      <c r="I55" s="75">
        <f t="shared" si="13"/>
        <v>52.5</v>
      </c>
    </row>
    <row r="56" spans="1:9" s="51" customFormat="1">
      <c r="A56" s="17"/>
      <c r="B56" s="12" t="s">
        <v>1320</v>
      </c>
      <c r="C56" s="10" t="s">
        <v>1</v>
      </c>
      <c r="D56" s="19" t="s">
        <v>545</v>
      </c>
      <c r="E56" s="57">
        <v>100</v>
      </c>
      <c r="F56" s="64">
        <v>0.25</v>
      </c>
      <c r="G56" s="147">
        <f t="shared" si="12"/>
        <v>75</v>
      </c>
      <c r="H56" s="65"/>
      <c r="I56" s="75">
        <f t="shared" si="13"/>
        <v>75</v>
      </c>
    </row>
    <row r="57" spans="1:9" s="51" customFormat="1">
      <c r="A57" s="17"/>
      <c r="B57" s="14" t="s">
        <v>546</v>
      </c>
      <c r="C57" s="10" t="s">
        <v>1</v>
      </c>
      <c r="D57" s="19" t="s">
        <v>547</v>
      </c>
      <c r="E57" s="57">
        <v>200</v>
      </c>
      <c r="F57" s="64">
        <v>0.25</v>
      </c>
      <c r="G57" s="147">
        <f t="shared" si="12"/>
        <v>150</v>
      </c>
      <c r="H57" s="65"/>
      <c r="I57" s="75">
        <f t="shared" si="13"/>
        <v>150</v>
      </c>
    </row>
    <row r="58" spans="1:9" s="51" customFormat="1">
      <c r="A58" s="17"/>
      <c r="B58" s="12" t="s">
        <v>550</v>
      </c>
      <c r="C58" s="10" t="s">
        <v>1</v>
      </c>
      <c r="D58" s="19" t="s">
        <v>551</v>
      </c>
      <c r="E58" s="57">
        <v>100</v>
      </c>
      <c r="F58" s="64">
        <v>0.25</v>
      </c>
      <c r="G58" s="147">
        <f t="shared" si="12"/>
        <v>75</v>
      </c>
      <c r="H58" s="65"/>
      <c r="I58" s="75">
        <f t="shared" si="13"/>
        <v>75</v>
      </c>
    </row>
    <row r="59" spans="1:9" s="51" customFormat="1">
      <c r="A59" s="17"/>
      <c r="B59" s="12" t="s">
        <v>341</v>
      </c>
      <c r="C59" s="10" t="s">
        <v>1</v>
      </c>
      <c r="D59" s="19" t="s">
        <v>342</v>
      </c>
      <c r="E59" s="57">
        <v>75</v>
      </c>
      <c r="F59" s="64">
        <v>0.25</v>
      </c>
      <c r="G59" s="147">
        <f t="shared" si="12"/>
        <v>56.25</v>
      </c>
      <c r="H59" s="65"/>
      <c r="I59" s="75">
        <f t="shared" si="13"/>
        <v>56.25</v>
      </c>
    </row>
    <row r="60" spans="1:9" s="51" customFormat="1">
      <c r="A60" s="17"/>
      <c r="B60" s="127" t="s">
        <v>1605</v>
      </c>
      <c r="C60" s="10" t="s">
        <v>1</v>
      </c>
      <c r="D60" s="19" t="s">
        <v>1337</v>
      </c>
      <c r="E60" s="57">
        <v>100</v>
      </c>
      <c r="F60" s="64">
        <v>0.25</v>
      </c>
      <c r="G60" s="147">
        <f t="shared" si="12"/>
        <v>75</v>
      </c>
      <c r="H60" s="65"/>
      <c r="I60" s="75">
        <f t="shared" si="13"/>
        <v>75</v>
      </c>
    </row>
    <row r="61" spans="1:9" s="51" customFormat="1">
      <c r="A61" s="17"/>
      <c r="B61" s="12" t="s">
        <v>1606</v>
      </c>
      <c r="C61" s="10" t="s">
        <v>1</v>
      </c>
      <c r="D61" s="19" t="s">
        <v>1607</v>
      </c>
      <c r="E61" s="57">
        <v>150</v>
      </c>
      <c r="F61" s="64">
        <v>0.25</v>
      </c>
      <c r="G61" s="147">
        <f t="shared" si="12"/>
        <v>112.5</v>
      </c>
      <c r="H61" s="65"/>
      <c r="I61" s="75">
        <f t="shared" si="13"/>
        <v>112.5</v>
      </c>
    </row>
    <row r="62" spans="1:9" s="51" customFormat="1">
      <c r="A62" s="17"/>
      <c r="B62" s="12" t="s">
        <v>1608</v>
      </c>
      <c r="C62" s="10" t="s">
        <v>1</v>
      </c>
      <c r="D62" s="19" t="s">
        <v>1609</v>
      </c>
      <c r="E62" s="57">
        <v>150</v>
      </c>
      <c r="F62" s="64">
        <v>0.25</v>
      </c>
      <c r="G62" s="147">
        <f t="shared" si="12"/>
        <v>112.5</v>
      </c>
      <c r="H62" s="65"/>
      <c r="I62" s="75">
        <f t="shared" si="13"/>
        <v>112.5</v>
      </c>
    </row>
    <row r="63" spans="1:9" s="51" customFormat="1">
      <c r="A63" s="17"/>
      <c r="B63" s="12" t="s">
        <v>1325</v>
      </c>
      <c r="C63" s="10" t="s">
        <v>1</v>
      </c>
      <c r="D63" s="19" t="s">
        <v>1326</v>
      </c>
      <c r="E63" s="57">
        <v>75</v>
      </c>
      <c r="F63" s="64">
        <v>0.25</v>
      </c>
      <c r="G63" s="147">
        <f t="shared" si="12"/>
        <v>56.25</v>
      </c>
      <c r="H63" s="65"/>
      <c r="I63" s="75">
        <f t="shared" si="13"/>
        <v>56.25</v>
      </c>
    </row>
    <row r="64" spans="1:9" s="51" customFormat="1">
      <c r="A64" s="17"/>
      <c r="B64" s="12" t="s">
        <v>1327</v>
      </c>
      <c r="C64" s="10" t="s">
        <v>1</v>
      </c>
      <c r="D64" s="19" t="s">
        <v>1328</v>
      </c>
      <c r="E64" s="57">
        <v>75</v>
      </c>
      <c r="F64" s="64">
        <v>0.25</v>
      </c>
      <c r="G64" s="147">
        <f t="shared" si="12"/>
        <v>56.25</v>
      </c>
      <c r="H64" s="65"/>
      <c r="I64" s="75">
        <f t="shared" si="13"/>
        <v>56.25</v>
      </c>
    </row>
    <row r="65" spans="1:9" s="51" customFormat="1">
      <c r="A65" s="17"/>
      <c r="B65" s="12" t="s">
        <v>343</v>
      </c>
      <c r="C65" s="10" t="s">
        <v>1</v>
      </c>
      <c r="D65" s="19" t="s">
        <v>344</v>
      </c>
      <c r="E65" s="57">
        <v>330</v>
      </c>
      <c r="F65" s="64">
        <v>0.25</v>
      </c>
      <c r="G65" s="147">
        <f t="shared" si="12"/>
        <v>247.5</v>
      </c>
      <c r="H65" s="65"/>
      <c r="I65" s="75">
        <f t="shared" si="13"/>
        <v>247.5</v>
      </c>
    </row>
    <row r="66" spans="1:9" s="51" customFormat="1">
      <c r="A66" s="17"/>
      <c r="B66" s="12" t="s">
        <v>347</v>
      </c>
      <c r="C66" s="10" t="s">
        <v>1</v>
      </c>
      <c r="D66" s="19" t="s">
        <v>348</v>
      </c>
      <c r="E66" s="57">
        <v>475</v>
      </c>
      <c r="F66" s="64">
        <v>0.25</v>
      </c>
      <c r="G66" s="147">
        <f t="shared" si="12"/>
        <v>356.25</v>
      </c>
      <c r="H66" s="65"/>
      <c r="I66" s="75">
        <f t="shared" si="13"/>
        <v>356.25</v>
      </c>
    </row>
    <row r="67" spans="1:9" s="51" customFormat="1">
      <c r="A67" s="17"/>
      <c r="B67" s="12" t="s">
        <v>1610</v>
      </c>
      <c r="C67" s="10" t="s">
        <v>1</v>
      </c>
      <c r="D67" s="19" t="s">
        <v>1611</v>
      </c>
      <c r="E67" s="57">
        <v>50</v>
      </c>
      <c r="F67" s="64">
        <v>0.25</v>
      </c>
      <c r="G67" s="147">
        <f t="shared" si="12"/>
        <v>37.5</v>
      </c>
      <c r="H67" s="65"/>
      <c r="I67" s="75">
        <f t="shared" si="13"/>
        <v>37.5</v>
      </c>
    </row>
    <row r="68" spans="1:9" s="51" customFormat="1">
      <c r="A68" s="17"/>
      <c r="B68" s="12" t="s">
        <v>1612</v>
      </c>
      <c r="C68" s="10" t="s">
        <v>1</v>
      </c>
      <c r="D68" s="19" t="s">
        <v>1613</v>
      </c>
      <c r="E68" s="57">
        <v>15</v>
      </c>
      <c r="F68" s="64">
        <v>0.25</v>
      </c>
      <c r="G68" s="147">
        <f t="shared" ref="G68" si="14">E68*(1-F68)</f>
        <v>11.25</v>
      </c>
      <c r="H68" s="65"/>
      <c r="I68" s="75">
        <f t="shared" ref="I68" si="15">G68</f>
        <v>11.25</v>
      </c>
    </row>
    <row r="69" spans="1:9" s="51" customFormat="1">
      <c r="A69" s="17"/>
      <c r="B69" s="12" t="s">
        <v>1762</v>
      </c>
      <c r="C69" s="10" t="s">
        <v>1</v>
      </c>
      <c r="D69" s="19" t="s">
        <v>1302</v>
      </c>
      <c r="E69" s="57">
        <v>121</v>
      </c>
      <c r="F69" s="64">
        <v>0.25</v>
      </c>
      <c r="G69" s="147">
        <f t="shared" si="12"/>
        <v>90.75</v>
      </c>
      <c r="H69" s="65"/>
      <c r="I69" s="75">
        <f t="shared" si="13"/>
        <v>90.75</v>
      </c>
    </row>
    <row r="70" spans="1:9" s="51" customFormat="1" ht="12.75" customHeight="1">
      <c r="A70" s="17"/>
      <c r="B70" s="13" t="s">
        <v>1664</v>
      </c>
      <c r="C70" s="10" t="s">
        <v>1</v>
      </c>
      <c r="D70" s="19"/>
      <c r="E70" s="57"/>
      <c r="F70" s="64">
        <v>0.15</v>
      </c>
      <c r="G70" s="147">
        <f t="shared" si="12"/>
        <v>0</v>
      </c>
      <c r="H70" s="65"/>
      <c r="I70" s="75">
        <f t="shared" si="13"/>
        <v>0</v>
      </c>
    </row>
    <row r="71" spans="1:9" s="51" customFormat="1" ht="12.75" customHeight="1">
      <c r="A71" s="17"/>
      <c r="B71" s="13" t="s">
        <v>1665</v>
      </c>
      <c r="C71" s="10" t="s">
        <v>1</v>
      </c>
      <c r="D71" s="19"/>
      <c r="E71" s="57"/>
      <c r="F71" s="64">
        <v>0.15</v>
      </c>
      <c r="G71" s="147">
        <f t="shared" si="12"/>
        <v>0</v>
      </c>
      <c r="H71" s="65"/>
      <c r="I71" s="75">
        <f t="shared" si="13"/>
        <v>0</v>
      </c>
    </row>
    <row r="72" spans="1:9" s="51" customFormat="1">
      <c r="A72" s="17"/>
      <c r="B72" s="12"/>
      <c r="C72" s="10"/>
      <c r="D72" s="19"/>
      <c r="E72" s="57"/>
      <c r="F72" s="64"/>
      <c r="G72" s="147"/>
      <c r="H72" s="65"/>
      <c r="I72" s="75"/>
    </row>
    <row r="73" spans="1:9" s="135" customFormat="1" ht="11.25">
      <c r="A73" s="130"/>
      <c r="B73" s="3" t="s">
        <v>1620</v>
      </c>
      <c r="C73" s="131"/>
      <c r="D73" s="132"/>
      <c r="E73" s="133" t="s">
        <v>542</v>
      </c>
      <c r="F73" s="134" t="s">
        <v>542</v>
      </c>
      <c r="G73" s="149" t="s">
        <v>542</v>
      </c>
      <c r="H73" s="133" t="s">
        <v>542</v>
      </c>
      <c r="I73" s="155"/>
    </row>
    <row r="74" spans="1:9" s="51" customFormat="1">
      <c r="A74" s="17"/>
      <c r="B74" s="12" t="s">
        <v>568</v>
      </c>
      <c r="C74" s="10" t="s">
        <v>1</v>
      </c>
      <c r="D74" s="19" t="s">
        <v>567</v>
      </c>
      <c r="E74" s="57">
        <v>375</v>
      </c>
      <c r="F74" s="64">
        <v>0</v>
      </c>
      <c r="G74" s="147">
        <f t="shared" ref="G74:G95" si="16">E74*(1-F74)</f>
        <v>375</v>
      </c>
      <c r="H74" s="65"/>
      <c r="I74" s="75">
        <f t="shared" ref="I74:I95" si="17">G74</f>
        <v>375</v>
      </c>
    </row>
    <row r="75" spans="1:9" s="51" customFormat="1">
      <c r="A75" s="17"/>
      <c r="B75" s="12" t="s">
        <v>569</v>
      </c>
      <c r="C75" s="10" t="s">
        <v>1</v>
      </c>
      <c r="D75" s="19" t="s">
        <v>560</v>
      </c>
      <c r="E75" s="57">
        <v>51</v>
      </c>
      <c r="F75" s="64">
        <v>0.2</v>
      </c>
      <c r="G75" s="147">
        <f t="shared" si="16"/>
        <v>40.800000000000004</v>
      </c>
      <c r="H75" s="65"/>
      <c r="I75" s="75">
        <f t="shared" si="17"/>
        <v>40.800000000000004</v>
      </c>
    </row>
    <row r="76" spans="1:9" s="51" customFormat="1">
      <c r="A76" s="17"/>
      <c r="B76" s="12" t="s">
        <v>1313</v>
      </c>
      <c r="C76" s="10" t="s">
        <v>1</v>
      </c>
      <c r="D76" s="19" t="s">
        <v>1314</v>
      </c>
      <c r="E76" s="57">
        <v>532</v>
      </c>
      <c r="F76" s="64">
        <v>0.25</v>
      </c>
      <c r="G76" s="147">
        <f t="shared" si="16"/>
        <v>399</v>
      </c>
      <c r="H76" s="65"/>
      <c r="I76" s="75">
        <f t="shared" si="17"/>
        <v>399</v>
      </c>
    </row>
    <row r="77" spans="1:9" s="51" customFormat="1">
      <c r="A77" s="17"/>
      <c r="B77" s="12" t="s">
        <v>1315</v>
      </c>
      <c r="C77" s="10" t="s">
        <v>1</v>
      </c>
      <c r="D77" s="19" t="s">
        <v>1316</v>
      </c>
      <c r="E77" s="57">
        <v>25</v>
      </c>
      <c r="F77" s="64">
        <v>0.25</v>
      </c>
      <c r="G77" s="147">
        <f t="shared" si="16"/>
        <v>18.75</v>
      </c>
      <c r="H77" s="65"/>
      <c r="I77" s="75">
        <f t="shared" si="17"/>
        <v>18.75</v>
      </c>
    </row>
    <row r="78" spans="1:9" s="51" customFormat="1">
      <c r="A78" s="17"/>
      <c r="B78" s="12" t="s">
        <v>1317</v>
      </c>
      <c r="C78" s="10" t="s">
        <v>1</v>
      </c>
      <c r="D78" s="19" t="s">
        <v>241</v>
      </c>
      <c r="E78" s="57">
        <v>297</v>
      </c>
      <c r="F78" s="64">
        <v>0.25</v>
      </c>
      <c r="G78" s="147">
        <f t="shared" si="16"/>
        <v>222.75</v>
      </c>
      <c r="H78" s="65"/>
      <c r="I78" s="75">
        <f t="shared" si="17"/>
        <v>222.75</v>
      </c>
    </row>
    <row r="79" spans="1:9" s="51" customFormat="1" ht="12.75" customHeight="1">
      <c r="A79" s="17"/>
      <c r="B79" s="13" t="s">
        <v>273</v>
      </c>
      <c r="C79" s="10" t="s">
        <v>1</v>
      </c>
      <c r="D79" s="19" t="s">
        <v>272</v>
      </c>
      <c r="E79" s="57">
        <v>43</v>
      </c>
      <c r="F79" s="64">
        <v>0.25</v>
      </c>
      <c r="G79" s="147">
        <f t="shared" si="16"/>
        <v>32.25</v>
      </c>
      <c r="H79" s="65"/>
      <c r="I79" s="75">
        <f t="shared" si="17"/>
        <v>32.25</v>
      </c>
    </row>
    <row r="80" spans="1:9" s="51" customFormat="1">
      <c r="A80" s="17"/>
      <c r="B80" s="14" t="s">
        <v>274</v>
      </c>
      <c r="C80" s="10" t="s">
        <v>1</v>
      </c>
      <c r="D80" s="19" t="s">
        <v>275</v>
      </c>
      <c r="E80" s="57">
        <v>75</v>
      </c>
      <c r="F80" s="64">
        <v>0.25</v>
      </c>
      <c r="G80" s="147">
        <f t="shared" si="16"/>
        <v>56.25</v>
      </c>
      <c r="H80" s="65"/>
      <c r="I80" s="75">
        <f t="shared" si="17"/>
        <v>56.25</v>
      </c>
    </row>
    <row r="81" spans="1:9" s="51" customFormat="1">
      <c r="A81" s="17"/>
      <c r="B81" s="13" t="s">
        <v>276</v>
      </c>
      <c r="C81" s="10" t="s">
        <v>1</v>
      </c>
      <c r="D81" s="19" t="s">
        <v>277</v>
      </c>
      <c r="E81" s="57">
        <v>14</v>
      </c>
      <c r="F81" s="64">
        <v>0.25</v>
      </c>
      <c r="G81" s="147">
        <f t="shared" si="16"/>
        <v>10.5</v>
      </c>
      <c r="H81" s="65"/>
      <c r="I81" s="75">
        <f t="shared" si="17"/>
        <v>10.5</v>
      </c>
    </row>
    <row r="82" spans="1:9" s="51" customFormat="1">
      <c r="A82" s="17"/>
      <c r="B82" s="14" t="s">
        <v>278</v>
      </c>
      <c r="C82" s="10" t="s">
        <v>1</v>
      </c>
      <c r="D82" s="19" t="s">
        <v>279</v>
      </c>
      <c r="E82" s="57">
        <v>38</v>
      </c>
      <c r="F82" s="64">
        <v>0.25</v>
      </c>
      <c r="G82" s="147">
        <f t="shared" si="16"/>
        <v>28.5</v>
      </c>
      <c r="H82" s="65"/>
      <c r="I82" s="75">
        <f t="shared" si="17"/>
        <v>28.5</v>
      </c>
    </row>
    <row r="83" spans="1:9" s="51" customFormat="1">
      <c r="A83" s="17"/>
      <c r="B83" s="12" t="s">
        <v>1318</v>
      </c>
      <c r="C83" s="10" t="s">
        <v>1</v>
      </c>
      <c r="D83" s="19" t="s">
        <v>351</v>
      </c>
      <c r="E83" s="57">
        <v>72</v>
      </c>
      <c r="F83" s="64">
        <v>0.25</v>
      </c>
      <c r="G83" s="147">
        <f t="shared" si="16"/>
        <v>54</v>
      </c>
      <c r="H83" s="65"/>
      <c r="I83" s="75">
        <f t="shared" si="17"/>
        <v>54</v>
      </c>
    </row>
    <row r="84" spans="1:9" s="51" customFormat="1">
      <c r="A84" s="17"/>
      <c r="B84" s="14" t="s">
        <v>253</v>
      </c>
      <c r="C84" s="10" t="s">
        <v>1</v>
      </c>
      <c r="D84" s="19" t="s">
        <v>254</v>
      </c>
      <c r="E84" s="57">
        <v>180</v>
      </c>
      <c r="F84" s="64">
        <v>0.25</v>
      </c>
      <c r="G84" s="147">
        <f t="shared" si="16"/>
        <v>135</v>
      </c>
      <c r="H84" s="65"/>
      <c r="I84" s="75">
        <f t="shared" si="17"/>
        <v>135</v>
      </c>
    </row>
    <row r="85" spans="1:9" s="51" customFormat="1">
      <c r="A85" s="17"/>
      <c r="B85" s="12" t="s">
        <v>1319</v>
      </c>
      <c r="C85" s="10" t="s">
        <v>1</v>
      </c>
      <c r="D85" s="19" t="s">
        <v>374</v>
      </c>
      <c r="E85" s="57">
        <v>60</v>
      </c>
      <c r="F85" s="64">
        <v>0.25</v>
      </c>
      <c r="G85" s="147">
        <f t="shared" si="16"/>
        <v>45</v>
      </c>
      <c r="H85" s="65"/>
      <c r="I85" s="75">
        <f t="shared" si="17"/>
        <v>45</v>
      </c>
    </row>
    <row r="86" spans="1:9" s="51" customFormat="1">
      <c r="A86" s="17"/>
      <c r="B86" s="12" t="s">
        <v>375</v>
      </c>
      <c r="C86" s="10" t="s">
        <v>1</v>
      </c>
      <c r="D86" s="19" t="s">
        <v>376</v>
      </c>
      <c r="E86" s="57">
        <v>60</v>
      </c>
      <c r="F86" s="64">
        <v>0.25</v>
      </c>
      <c r="G86" s="147">
        <f t="shared" si="16"/>
        <v>45</v>
      </c>
      <c r="H86" s="65"/>
      <c r="I86" s="75">
        <f t="shared" si="17"/>
        <v>45</v>
      </c>
    </row>
    <row r="87" spans="1:9" s="51" customFormat="1">
      <c r="A87" s="17"/>
      <c r="B87" s="12" t="s">
        <v>343</v>
      </c>
      <c r="C87" s="10" t="s">
        <v>1</v>
      </c>
      <c r="D87" s="19" t="s">
        <v>344</v>
      </c>
      <c r="E87" s="57">
        <v>330</v>
      </c>
      <c r="F87" s="64">
        <v>0.25</v>
      </c>
      <c r="G87" s="147">
        <f t="shared" si="16"/>
        <v>247.5</v>
      </c>
      <c r="H87" s="65"/>
      <c r="I87" s="75">
        <f t="shared" si="17"/>
        <v>247.5</v>
      </c>
    </row>
    <row r="88" spans="1:9" s="51" customFormat="1">
      <c r="A88" s="17"/>
      <c r="B88" s="12" t="s">
        <v>379</v>
      </c>
      <c r="C88" s="10" t="s">
        <v>1</v>
      </c>
      <c r="D88" s="19" t="s">
        <v>348</v>
      </c>
      <c r="E88" s="57">
        <v>475</v>
      </c>
      <c r="F88" s="64">
        <v>0.25</v>
      </c>
      <c r="G88" s="147">
        <f t="shared" si="16"/>
        <v>356.25</v>
      </c>
      <c r="H88" s="65"/>
      <c r="I88" s="75">
        <f t="shared" si="17"/>
        <v>356.25</v>
      </c>
    </row>
    <row r="89" spans="1:9" s="51" customFormat="1">
      <c r="A89" s="17"/>
      <c r="B89" s="12" t="s">
        <v>345</v>
      </c>
      <c r="C89" s="10" t="s">
        <v>1</v>
      </c>
      <c r="D89" s="19" t="s">
        <v>346</v>
      </c>
      <c r="E89" s="57">
        <v>599</v>
      </c>
      <c r="F89" s="64">
        <v>0.25</v>
      </c>
      <c r="G89" s="147">
        <f t="shared" si="16"/>
        <v>449.25</v>
      </c>
      <c r="H89" s="65"/>
      <c r="I89" s="75">
        <f t="shared" si="17"/>
        <v>449.25</v>
      </c>
    </row>
    <row r="90" spans="1:9" s="51" customFormat="1">
      <c r="A90" s="17"/>
      <c r="B90" s="12" t="s">
        <v>349</v>
      </c>
      <c r="C90" s="10" t="s">
        <v>1</v>
      </c>
      <c r="D90" s="19" t="s">
        <v>350</v>
      </c>
      <c r="E90" s="57">
        <v>487</v>
      </c>
      <c r="F90" s="64">
        <v>0.25</v>
      </c>
      <c r="G90" s="147">
        <f t="shared" ref="G90" si="18">E90*(1-F90)</f>
        <v>365.25</v>
      </c>
      <c r="H90" s="65"/>
      <c r="I90" s="75">
        <f t="shared" ref="I90" si="19">G90</f>
        <v>365.25</v>
      </c>
    </row>
    <row r="91" spans="1:9" s="51" customFormat="1">
      <c r="A91" s="17"/>
      <c r="B91" s="12" t="s">
        <v>1898</v>
      </c>
      <c r="C91" s="10" t="s">
        <v>1</v>
      </c>
      <c r="D91" s="19" t="s">
        <v>1899</v>
      </c>
      <c r="E91" s="57">
        <v>740</v>
      </c>
      <c r="F91" s="64">
        <v>0.25</v>
      </c>
      <c r="G91" s="147">
        <f t="shared" si="16"/>
        <v>555</v>
      </c>
      <c r="H91" s="65"/>
      <c r="I91" s="75">
        <f t="shared" si="17"/>
        <v>555</v>
      </c>
    </row>
    <row r="92" spans="1:9" s="51" customFormat="1">
      <c r="A92" s="17"/>
      <c r="B92" s="12" t="s">
        <v>377</v>
      </c>
      <c r="C92" s="10" t="s">
        <v>1</v>
      </c>
      <c r="D92" s="19" t="s">
        <v>378</v>
      </c>
      <c r="E92" s="57">
        <v>100</v>
      </c>
      <c r="F92" s="64">
        <v>0.25</v>
      </c>
      <c r="G92" s="147">
        <f t="shared" si="16"/>
        <v>75</v>
      </c>
      <c r="H92" s="65"/>
      <c r="I92" s="75">
        <f t="shared" si="17"/>
        <v>75</v>
      </c>
    </row>
    <row r="93" spans="1:9" s="51" customFormat="1">
      <c r="A93" s="17"/>
      <c r="B93" s="12" t="s">
        <v>382</v>
      </c>
      <c r="C93" s="10" t="s">
        <v>1</v>
      </c>
      <c r="D93" s="19" t="s">
        <v>383</v>
      </c>
      <c r="E93" s="57">
        <v>75</v>
      </c>
      <c r="F93" s="64">
        <v>0.25</v>
      </c>
      <c r="G93" s="147">
        <f t="shared" si="16"/>
        <v>56.25</v>
      </c>
      <c r="H93" s="65"/>
      <c r="I93" s="75">
        <f t="shared" si="17"/>
        <v>56.25</v>
      </c>
    </row>
    <row r="94" spans="1:9" s="51" customFormat="1">
      <c r="A94" s="17"/>
      <c r="B94" s="14" t="s">
        <v>259</v>
      </c>
      <c r="C94" s="10" t="s">
        <v>1</v>
      </c>
      <c r="D94" s="19" t="s">
        <v>260</v>
      </c>
      <c r="E94" s="57">
        <v>33</v>
      </c>
      <c r="F94" s="64">
        <v>0.25</v>
      </c>
      <c r="G94" s="147">
        <f t="shared" si="16"/>
        <v>24.75</v>
      </c>
      <c r="H94" s="63"/>
      <c r="I94" s="147">
        <f t="shared" si="17"/>
        <v>24.75</v>
      </c>
    </row>
    <row r="95" spans="1:9" s="51" customFormat="1">
      <c r="A95" s="17"/>
      <c r="B95" s="14" t="s">
        <v>1301</v>
      </c>
      <c r="C95" s="10" t="s">
        <v>1</v>
      </c>
      <c r="D95" s="19" t="s">
        <v>1302</v>
      </c>
      <c r="E95" s="57">
        <v>121</v>
      </c>
      <c r="F95" s="58">
        <v>0.25</v>
      </c>
      <c r="G95" s="147">
        <f t="shared" si="16"/>
        <v>90.75</v>
      </c>
      <c r="H95" s="63"/>
      <c r="I95" s="147">
        <f t="shared" si="17"/>
        <v>90.75</v>
      </c>
    </row>
    <row r="96" spans="1:9" s="51" customFormat="1">
      <c r="A96" s="17"/>
      <c r="B96" s="14" t="s">
        <v>1614</v>
      </c>
      <c r="C96" s="10" t="s">
        <v>1</v>
      </c>
      <c r="D96" s="19" t="s">
        <v>578</v>
      </c>
      <c r="E96" s="57">
        <v>1200</v>
      </c>
      <c r="F96" s="64">
        <v>0.25</v>
      </c>
      <c r="G96" s="147">
        <f t="shared" ref="G96:G115" si="20">E96*(1-F96)</f>
        <v>900</v>
      </c>
      <c r="H96" s="63"/>
      <c r="I96" s="147">
        <f t="shared" ref="I96:I115" si="21">G96</f>
        <v>900</v>
      </c>
    </row>
    <row r="97" spans="1:9" s="51" customFormat="1">
      <c r="A97" s="17"/>
      <c r="B97" s="14" t="s">
        <v>1615</v>
      </c>
      <c r="C97" s="10" t="s">
        <v>1</v>
      </c>
      <c r="D97" s="19" t="s">
        <v>579</v>
      </c>
      <c r="E97" s="57">
        <v>300</v>
      </c>
      <c r="F97" s="64">
        <v>0.25</v>
      </c>
      <c r="G97" s="147">
        <f t="shared" si="20"/>
        <v>225</v>
      </c>
      <c r="H97" s="63"/>
      <c r="I97" s="147">
        <f t="shared" si="21"/>
        <v>225</v>
      </c>
    </row>
    <row r="98" spans="1:9" s="51" customFormat="1">
      <c r="A98" s="17"/>
      <c r="B98" s="14" t="s">
        <v>355</v>
      </c>
      <c r="C98" s="10" t="s">
        <v>1</v>
      </c>
      <c r="D98" s="19" t="s">
        <v>356</v>
      </c>
      <c r="E98" s="57">
        <v>5</v>
      </c>
      <c r="F98" s="64">
        <v>0.25</v>
      </c>
      <c r="G98" s="147">
        <f t="shared" si="20"/>
        <v>3.75</v>
      </c>
      <c r="H98" s="63"/>
      <c r="I98" s="147">
        <f t="shared" si="21"/>
        <v>3.75</v>
      </c>
    </row>
    <row r="99" spans="1:9" s="51" customFormat="1">
      <c r="A99" s="17"/>
      <c r="B99" s="14" t="s">
        <v>1309</v>
      </c>
      <c r="C99" s="10" t="s">
        <v>1</v>
      </c>
      <c r="D99" s="19" t="s">
        <v>1310</v>
      </c>
      <c r="E99" s="57">
        <v>0</v>
      </c>
      <c r="F99" s="64">
        <v>0</v>
      </c>
      <c r="G99" s="147">
        <f t="shared" si="20"/>
        <v>0</v>
      </c>
      <c r="H99" s="63"/>
      <c r="I99" s="147">
        <f t="shared" si="21"/>
        <v>0</v>
      </c>
    </row>
    <row r="100" spans="1:9" s="51" customFormat="1">
      <c r="A100" s="17"/>
      <c r="B100" s="14" t="s">
        <v>1311</v>
      </c>
      <c r="C100" s="10" t="s">
        <v>1</v>
      </c>
      <c r="D100" s="19" t="s">
        <v>1312</v>
      </c>
      <c r="E100" s="57">
        <v>5</v>
      </c>
      <c r="F100" s="64">
        <v>0.25</v>
      </c>
      <c r="G100" s="147">
        <f t="shared" si="20"/>
        <v>3.75</v>
      </c>
      <c r="H100" s="63"/>
      <c r="I100" s="147">
        <f t="shared" si="21"/>
        <v>3.75</v>
      </c>
    </row>
    <row r="101" spans="1:9" s="51" customFormat="1">
      <c r="A101" s="17"/>
      <c r="B101" s="14" t="s">
        <v>548</v>
      </c>
      <c r="C101" s="10" t="s">
        <v>1</v>
      </c>
      <c r="D101" s="19" t="s">
        <v>549</v>
      </c>
      <c r="E101" s="57">
        <v>400</v>
      </c>
      <c r="F101" s="64">
        <v>0.25</v>
      </c>
      <c r="G101" s="147">
        <f t="shared" si="20"/>
        <v>300</v>
      </c>
      <c r="H101" s="63"/>
      <c r="I101" s="147">
        <f t="shared" si="21"/>
        <v>300</v>
      </c>
    </row>
    <row r="102" spans="1:9" s="51" customFormat="1">
      <c r="A102" s="17"/>
      <c r="B102" s="12" t="s">
        <v>1320</v>
      </c>
      <c r="C102" s="10" t="s">
        <v>1</v>
      </c>
      <c r="D102" s="19" t="s">
        <v>545</v>
      </c>
      <c r="E102" s="57">
        <v>100</v>
      </c>
      <c r="F102" s="64">
        <v>0.25</v>
      </c>
      <c r="G102" s="147">
        <f t="shared" si="20"/>
        <v>75</v>
      </c>
      <c r="H102" s="65"/>
      <c r="I102" s="75">
        <f t="shared" si="21"/>
        <v>75</v>
      </c>
    </row>
    <row r="103" spans="1:9" s="51" customFormat="1">
      <c r="A103" s="17"/>
      <c r="B103" s="14" t="s">
        <v>546</v>
      </c>
      <c r="C103" s="10" t="s">
        <v>1</v>
      </c>
      <c r="D103" s="19" t="s">
        <v>547</v>
      </c>
      <c r="E103" s="57">
        <v>200</v>
      </c>
      <c r="F103" s="64">
        <v>0.25</v>
      </c>
      <c r="G103" s="147">
        <f t="shared" si="20"/>
        <v>150</v>
      </c>
      <c r="H103" s="65"/>
      <c r="I103" s="75">
        <f t="shared" si="21"/>
        <v>150</v>
      </c>
    </row>
    <row r="104" spans="1:9" s="51" customFormat="1">
      <c r="A104" s="17"/>
      <c r="B104" s="12" t="s">
        <v>550</v>
      </c>
      <c r="C104" s="10" t="s">
        <v>1</v>
      </c>
      <c r="D104" s="19" t="s">
        <v>551</v>
      </c>
      <c r="E104" s="57">
        <v>100</v>
      </c>
      <c r="F104" s="64">
        <v>0.25</v>
      </c>
      <c r="G104" s="147">
        <f t="shared" si="20"/>
        <v>75</v>
      </c>
      <c r="H104" s="65"/>
      <c r="I104" s="75">
        <f t="shared" si="21"/>
        <v>75</v>
      </c>
    </row>
    <row r="105" spans="1:9" s="51" customFormat="1">
      <c r="A105" s="17"/>
      <c r="B105" s="12" t="s">
        <v>1325</v>
      </c>
      <c r="C105" s="10" t="s">
        <v>1</v>
      </c>
      <c r="D105" s="19" t="s">
        <v>1326</v>
      </c>
      <c r="E105" s="57">
        <v>75</v>
      </c>
      <c r="F105" s="64">
        <v>0.25</v>
      </c>
      <c r="G105" s="147">
        <f t="shared" si="20"/>
        <v>56.25</v>
      </c>
      <c r="H105" s="65"/>
      <c r="I105" s="75">
        <f t="shared" si="21"/>
        <v>56.25</v>
      </c>
    </row>
    <row r="106" spans="1:9" s="51" customFormat="1">
      <c r="A106" s="17"/>
      <c r="B106" s="12" t="s">
        <v>1327</v>
      </c>
      <c r="C106" s="10" t="s">
        <v>1</v>
      </c>
      <c r="D106" s="19" t="s">
        <v>1328</v>
      </c>
      <c r="E106" s="57">
        <v>75</v>
      </c>
      <c r="F106" s="64">
        <v>0.25</v>
      </c>
      <c r="G106" s="147">
        <f t="shared" si="20"/>
        <v>56.25</v>
      </c>
      <c r="H106" s="65"/>
      <c r="I106" s="75">
        <f t="shared" si="21"/>
        <v>56.25</v>
      </c>
    </row>
    <row r="107" spans="1:9" s="51" customFormat="1">
      <c r="A107" s="17"/>
      <c r="B107" s="12" t="s">
        <v>341</v>
      </c>
      <c r="C107" s="10" t="s">
        <v>1</v>
      </c>
      <c r="D107" s="19" t="s">
        <v>342</v>
      </c>
      <c r="E107" s="57">
        <v>75</v>
      </c>
      <c r="F107" s="64">
        <v>0.25</v>
      </c>
      <c r="G107" s="147">
        <f t="shared" si="20"/>
        <v>56.25</v>
      </c>
      <c r="H107" s="65"/>
      <c r="I107" s="75">
        <f t="shared" si="21"/>
        <v>56.25</v>
      </c>
    </row>
    <row r="108" spans="1:9" s="51" customFormat="1">
      <c r="A108" s="17"/>
      <c r="B108" s="12" t="s">
        <v>1321</v>
      </c>
      <c r="C108" s="10" t="s">
        <v>1</v>
      </c>
      <c r="D108" s="19" t="s">
        <v>1322</v>
      </c>
      <c r="E108" s="57">
        <v>150</v>
      </c>
      <c r="F108" s="64">
        <v>0.25</v>
      </c>
      <c r="G108" s="147">
        <f t="shared" si="20"/>
        <v>112.5</v>
      </c>
      <c r="H108" s="65"/>
      <c r="I108" s="75">
        <f t="shared" si="21"/>
        <v>112.5</v>
      </c>
    </row>
    <row r="109" spans="1:9" s="51" customFormat="1">
      <c r="A109" s="17"/>
      <c r="B109" s="12" t="s">
        <v>1323</v>
      </c>
      <c r="C109" s="10" t="s">
        <v>1</v>
      </c>
      <c r="D109" s="19" t="s">
        <v>1324</v>
      </c>
      <c r="E109" s="57">
        <v>100</v>
      </c>
      <c r="F109" s="64">
        <v>0.25</v>
      </c>
      <c r="G109" s="147">
        <f t="shared" si="20"/>
        <v>75</v>
      </c>
      <c r="H109" s="65"/>
      <c r="I109" s="75">
        <f t="shared" si="21"/>
        <v>75</v>
      </c>
    </row>
    <row r="110" spans="1:9" s="51" customFormat="1">
      <c r="A110" s="17"/>
      <c r="B110" s="12" t="s">
        <v>1606</v>
      </c>
      <c r="C110" s="10" t="s">
        <v>1</v>
      </c>
      <c r="D110" s="19" t="s">
        <v>1607</v>
      </c>
      <c r="E110" s="57">
        <v>150</v>
      </c>
      <c r="F110" s="64">
        <v>0.25</v>
      </c>
      <c r="G110" s="147">
        <f t="shared" si="20"/>
        <v>112.5</v>
      </c>
      <c r="H110" s="65"/>
      <c r="I110" s="75">
        <f t="shared" si="21"/>
        <v>112.5</v>
      </c>
    </row>
    <row r="111" spans="1:9" s="51" customFormat="1">
      <c r="A111" s="17"/>
      <c r="B111" s="14" t="s">
        <v>1758</v>
      </c>
      <c r="C111" s="10" t="s">
        <v>1</v>
      </c>
      <c r="D111" s="19" t="s">
        <v>1760</v>
      </c>
      <c r="E111" s="57">
        <v>325</v>
      </c>
      <c r="F111" s="64">
        <v>0.25</v>
      </c>
      <c r="G111" s="147">
        <f>E111*(1-F111)</f>
        <v>243.75</v>
      </c>
      <c r="H111" s="63"/>
      <c r="I111" s="147">
        <f>G111</f>
        <v>243.75</v>
      </c>
    </row>
    <row r="112" spans="1:9" s="51" customFormat="1">
      <c r="A112" s="17"/>
      <c r="B112" s="14" t="s">
        <v>1761</v>
      </c>
      <c r="C112" s="10" t="s">
        <v>1</v>
      </c>
      <c r="D112" s="19" t="s">
        <v>1759</v>
      </c>
      <c r="E112" s="57">
        <v>55</v>
      </c>
      <c r="F112" s="64">
        <v>0.15</v>
      </c>
      <c r="G112" s="147">
        <f>E112*(1-F112)</f>
        <v>46.75</v>
      </c>
      <c r="H112" s="63"/>
      <c r="I112" s="147">
        <f>G112</f>
        <v>46.75</v>
      </c>
    </row>
    <row r="113" spans="1:9" s="51" customFormat="1">
      <c r="A113" s="17"/>
      <c r="B113" s="12" t="s">
        <v>1762</v>
      </c>
      <c r="C113" s="10" t="s">
        <v>1</v>
      </c>
      <c r="D113" s="19" t="s">
        <v>1302</v>
      </c>
      <c r="E113" s="57">
        <v>121</v>
      </c>
      <c r="F113" s="64">
        <v>0.25</v>
      </c>
      <c r="G113" s="147">
        <f t="shared" ref="G113" si="22">E113*(1-F113)</f>
        <v>90.75</v>
      </c>
      <c r="H113" s="65"/>
      <c r="I113" s="75">
        <f t="shared" ref="I113" si="23">G113</f>
        <v>90.75</v>
      </c>
    </row>
    <row r="114" spans="1:9" s="51" customFormat="1" ht="12.75" customHeight="1">
      <c r="A114" s="17"/>
      <c r="B114" s="13" t="s">
        <v>1666</v>
      </c>
      <c r="C114" s="10" t="s">
        <v>1</v>
      </c>
      <c r="D114" s="19"/>
      <c r="E114" s="57"/>
      <c r="F114" s="64">
        <v>0.15</v>
      </c>
      <c r="G114" s="147">
        <f t="shared" si="20"/>
        <v>0</v>
      </c>
      <c r="H114" s="65"/>
      <c r="I114" s="75">
        <f t="shared" si="21"/>
        <v>0</v>
      </c>
    </row>
    <row r="115" spans="1:9" s="51" customFormat="1" ht="12.75" customHeight="1">
      <c r="A115" s="17"/>
      <c r="B115" s="13" t="s">
        <v>1667</v>
      </c>
      <c r="C115" s="10" t="s">
        <v>1</v>
      </c>
      <c r="D115" s="19"/>
      <c r="E115" s="57"/>
      <c r="F115" s="64">
        <v>0.15</v>
      </c>
      <c r="G115" s="147">
        <f t="shared" si="20"/>
        <v>0</v>
      </c>
      <c r="H115" s="65"/>
      <c r="I115" s="75">
        <f t="shared" si="21"/>
        <v>0</v>
      </c>
    </row>
    <row r="116" spans="1:9" s="51" customFormat="1">
      <c r="A116" s="17"/>
      <c r="B116" s="14"/>
      <c r="C116" s="10"/>
      <c r="D116" s="19"/>
      <c r="E116" s="57"/>
      <c r="F116" s="64"/>
      <c r="G116" s="147"/>
      <c r="H116" s="63"/>
      <c r="I116" s="147"/>
    </row>
    <row r="117" spans="1:9" s="135" customFormat="1" ht="11.25">
      <c r="A117" s="130"/>
      <c r="B117" s="3" t="s">
        <v>1621</v>
      </c>
      <c r="C117" s="131"/>
      <c r="D117" s="132"/>
      <c r="E117" s="133" t="s">
        <v>542</v>
      </c>
      <c r="F117" s="134" t="s">
        <v>542</v>
      </c>
      <c r="G117" s="149" t="s">
        <v>542</v>
      </c>
      <c r="H117" s="133" t="s">
        <v>542</v>
      </c>
      <c r="I117" s="155"/>
    </row>
    <row r="118" spans="1:9" s="51" customFormat="1">
      <c r="A118" s="17"/>
      <c r="B118" s="12" t="s">
        <v>1712</v>
      </c>
      <c r="C118" s="10" t="s">
        <v>1</v>
      </c>
      <c r="D118" s="19" t="s">
        <v>1699</v>
      </c>
      <c r="E118" s="57">
        <v>2951</v>
      </c>
      <c r="F118" s="64">
        <v>0.25</v>
      </c>
      <c r="G118" s="147">
        <f t="shared" ref="G118" si="24">E118*(1-F118)</f>
        <v>2213.25</v>
      </c>
      <c r="H118" s="65"/>
      <c r="I118" s="75">
        <f t="shared" ref="I118" si="25">G118</f>
        <v>2213.25</v>
      </c>
    </row>
    <row r="119" spans="1:9" s="51" customFormat="1">
      <c r="A119" s="17"/>
      <c r="B119" s="12" t="s">
        <v>1700</v>
      </c>
      <c r="C119" s="10" t="s">
        <v>1</v>
      </c>
      <c r="D119" s="19" t="s">
        <v>1701</v>
      </c>
      <c r="E119" s="57">
        <v>2951</v>
      </c>
      <c r="F119" s="64">
        <v>0.25</v>
      </c>
      <c r="G119" s="147">
        <f t="shared" ref="G119" si="26">E119*(1-F119)</f>
        <v>2213.25</v>
      </c>
      <c r="H119" s="65"/>
      <c r="I119" s="75">
        <f t="shared" ref="I119" si="27">G119</f>
        <v>2213.25</v>
      </c>
    </row>
    <row r="120" spans="1:9" s="51" customFormat="1">
      <c r="A120" s="17"/>
      <c r="B120" s="12" t="s">
        <v>1702</v>
      </c>
      <c r="C120" s="10" t="s">
        <v>1</v>
      </c>
      <c r="D120" s="19" t="s">
        <v>1703</v>
      </c>
      <c r="E120" s="57">
        <v>2951</v>
      </c>
      <c r="F120" s="64">
        <v>0.25</v>
      </c>
      <c r="G120" s="147">
        <f t="shared" ref="G120" si="28">E120*(1-F120)</f>
        <v>2213.25</v>
      </c>
      <c r="H120" s="65"/>
      <c r="I120" s="75">
        <f t="shared" ref="I120" si="29">G120</f>
        <v>2213.25</v>
      </c>
    </row>
    <row r="121" spans="1:9" s="51" customFormat="1">
      <c r="A121" s="17"/>
      <c r="B121" s="12" t="s">
        <v>1704</v>
      </c>
      <c r="C121" s="10" t="s">
        <v>1</v>
      </c>
      <c r="D121" s="19" t="s">
        <v>1705</v>
      </c>
      <c r="E121" s="57">
        <v>2951</v>
      </c>
      <c r="F121" s="64">
        <v>0.25</v>
      </c>
      <c r="G121" s="147">
        <f t="shared" ref="G121" si="30">E121*(1-F121)</f>
        <v>2213.25</v>
      </c>
      <c r="H121" s="65"/>
      <c r="I121" s="75">
        <f t="shared" ref="I121" si="31">G121</f>
        <v>2213.25</v>
      </c>
    </row>
    <row r="122" spans="1:9" s="51" customFormat="1">
      <c r="A122" s="17"/>
      <c r="B122" s="12" t="s">
        <v>1709</v>
      </c>
      <c r="C122" s="10" t="s">
        <v>1</v>
      </c>
      <c r="D122" s="19" t="s">
        <v>1706</v>
      </c>
      <c r="E122" s="57">
        <v>3476</v>
      </c>
      <c r="F122" s="64">
        <v>0.25</v>
      </c>
      <c r="G122" s="147">
        <f t="shared" ref="G122:G123" si="32">E122*(1-F122)</f>
        <v>2607</v>
      </c>
      <c r="H122" s="65"/>
      <c r="I122" s="75">
        <f t="shared" ref="I122:I123" si="33">G122</f>
        <v>2607</v>
      </c>
    </row>
    <row r="123" spans="1:9" s="51" customFormat="1">
      <c r="A123" s="17"/>
      <c r="B123" s="12" t="s">
        <v>1707</v>
      </c>
      <c r="C123" s="10" t="s">
        <v>1</v>
      </c>
      <c r="D123" s="19" t="s">
        <v>1708</v>
      </c>
      <c r="E123" s="57">
        <v>3476</v>
      </c>
      <c r="F123" s="64">
        <v>0.25</v>
      </c>
      <c r="G123" s="147">
        <f t="shared" si="32"/>
        <v>2607</v>
      </c>
      <c r="H123" s="65"/>
      <c r="I123" s="75">
        <f t="shared" si="33"/>
        <v>2607</v>
      </c>
    </row>
    <row r="124" spans="1:9" s="51" customFormat="1">
      <c r="A124" s="17"/>
      <c r="B124" s="12" t="s">
        <v>1710</v>
      </c>
      <c r="C124" s="10" t="s">
        <v>1</v>
      </c>
      <c r="D124" s="19" t="s">
        <v>1711</v>
      </c>
      <c r="E124" s="57">
        <v>3476</v>
      </c>
      <c r="F124" s="64">
        <v>0.25</v>
      </c>
      <c r="G124" s="147">
        <f t="shared" ref="G124" si="34">E124*(1-F124)</f>
        <v>2607</v>
      </c>
      <c r="H124" s="65"/>
      <c r="I124" s="75">
        <f t="shared" ref="I124" si="35">G124</f>
        <v>2607</v>
      </c>
    </row>
    <row r="125" spans="1:9" s="51" customFormat="1">
      <c r="A125" s="17"/>
      <c r="B125" s="12" t="s">
        <v>1731</v>
      </c>
      <c r="C125" s="10" t="s">
        <v>1</v>
      </c>
      <c r="D125" s="19" t="s">
        <v>1732</v>
      </c>
      <c r="E125" s="57">
        <v>0</v>
      </c>
      <c r="F125" s="64">
        <v>0</v>
      </c>
      <c r="G125" s="147">
        <f t="shared" ref="G125" si="36">E125*(1-F125)</f>
        <v>0</v>
      </c>
      <c r="H125" s="65"/>
      <c r="I125" s="75">
        <f t="shared" ref="I125" si="37">G125</f>
        <v>0</v>
      </c>
    </row>
    <row r="126" spans="1:9" s="51" customFormat="1">
      <c r="A126" s="17"/>
      <c r="B126" s="12" t="s">
        <v>1733</v>
      </c>
      <c r="C126" s="10" t="s">
        <v>1</v>
      </c>
      <c r="D126" s="19" t="s">
        <v>1734</v>
      </c>
      <c r="E126" s="57">
        <v>0</v>
      </c>
      <c r="F126" s="64">
        <v>0</v>
      </c>
      <c r="G126" s="147">
        <f t="shared" ref="G126" si="38">E126*(1-F126)</f>
        <v>0</v>
      </c>
      <c r="H126" s="65"/>
      <c r="I126" s="75">
        <f t="shared" ref="I126" si="39">G126</f>
        <v>0</v>
      </c>
    </row>
    <row r="127" spans="1:9" s="51" customFormat="1">
      <c r="A127" s="17"/>
      <c r="B127" s="12" t="s">
        <v>1735</v>
      </c>
      <c r="C127" s="10" t="s">
        <v>1</v>
      </c>
      <c r="D127" s="19" t="s">
        <v>1736</v>
      </c>
      <c r="E127" s="57">
        <v>0</v>
      </c>
      <c r="F127" s="64">
        <v>0</v>
      </c>
      <c r="G127" s="147">
        <f t="shared" ref="G127" si="40">E127*(1-F127)</f>
        <v>0</v>
      </c>
      <c r="H127" s="65"/>
      <c r="I127" s="75">
        <f t="shared" ref="I127" si="41">G127</f>
        <v>0</v>
      </c>
    </row>
    <row r="128" spans="1:9" s="51" customFormat="1">
      <c r="A128" s="17"/>
      <c r="B128" s="12" t="s">
        <v>1739</v>
      </c>
      <c r="C128" s="10" t="s">
        <v>1</v>
      </c>
      <c r="D128" s="19" t="s">
        <v>1738</v>
      </c>
      <c r="E128" s="57">
        <v>0</v>
      </c>
      <c r="F128" s="64">
        <v>0</v>
      </c>
      <c r="G128" s="147">
        <f t="shared" ref="G128" si="42">E128*(1-F128)</f>
        <v>0</v>
      </c>
      <c r="H128" s="65"/>
      <c r="I128" s="75">
        <f t="shared" ref="I128" si="43">G128</f>
        <v>0</v>
      </c>
    </row>
    <row r="129" spans="1:9" s="51" customFormat="1">
      <c r="A129" s="17"/>
      <c r="B129" s="12" t="s">
        <v>1737</v>
      </c>
      <c r="C129" s="10" t="s">
        <v>1</v>
      </c>
      <c r="D129" s="19" t="s">
        <v>1741</v>
      </c>
      <c r="E129" s="57">
        <v>0</v>
      </c>
      <c r="F129" s="64">
        <v>0</v>
      </c>
      <c r="G129" s="147">
        <f t="shared" ref="G129" si="44">E129*(1-F129)</f>
        <v>0</v>
      </c>
      <c r="H129" s="65"/>
      <c r="I129" s="75">
        <f t="shared" ref="I129" si="45">G129</f>
        <v>0</v>
      </c>
    </row>
    <row r="130" spans="1:9" s="51" customFormat="1">
      <c r="A130" s="17"/>
      <c r="B130" s="12" t="s">
        <v>1742</v>
      </c>
      <c r="C130" s="10" t="s">
        <v>1</v>
      </c>
      <c r="D130" s="19" t="s">
        <v>1743</v>
      </c>
      <c r="E130" s="57">
        <v>400</v>
      </c>
      <c r="F130" s="64">
        <v>0.25</v>
      </c>
      <c r="G130" s="147">
        <f t="shared" ref="G130" si="46">E130*(1-F130)</f>
        <v>300</v>
      </c>
      <c r="H130" s="65"/>
      <c r="I130" s="75">
        <f t="shared" ref="I130" si="47">G130</f>
        <v>300</v>
      </c>
    </row>
    <row r="131" spans="1:9" s="51" customFormat="1">
      <c r="A131" s="17"/>
      <c r="B131" s="12" t="s">
        <v>1744</v>
      </c>
      <c r="C131" s="10" t="s">
        <v>1</v>
      </c>
      <c r="D131" s="19" t="s">
        <v>1745</v>
      </c>
      <c r="E131" s="57">
        <v>400</v>
      </c>
      <c r="F131" s="64">
        <v>0.25</v>
      </c>
      <c r="G131" s="147">
        <f t="shared" ref="G131" si="48">E131*(1-F131)</f>
        <v>300</v>
      </c>
      <c r="H131" s="65"/>
      <c r="I131" s="75">
        <f t="shared" ref="I131" si="49">G131</f>
        <v>300</v>
      </c>
    </row>
    <row r="132" spans="1:9" s="51" customFormat="1">
      <c r="A132" s="17"/>
      <c r="B132" s="12" t="s">
        <v>1746</v>
      </c>
      <c r="C132" s="10" t="s">
        <v>1</v>
      </c>
      <c r="D132" s="19" t="s">
        <v>1747</v>
      </c>
      <c r="E132" s="57">
        <v>400</v>
      </c>
      <c r="F132" s="64">
        <v>0.25</v>
      </c>
      <c r="G132" s="147">
        <f t="shared" ref="G132" si="50">E132*(1-F132)</f>
        <v>300</v>
      </c>
      <c r="H132" s="65"/>
      <c r="I132" s="75">
        <f t="shared" ref="I132" si="51">G132</f>
        <v>300</v>
      </c>
    </row>
    <row r="133" spans="1:9" s="51" customFormat="1">
      <c r="A133" s="17"/>
      <c r="B133" s="12" t="s">
        <v>1748</v>
      </c>
      <c r="C133" s="10" t="s">
        <v>1</v>
      </c>
      <c r="D133" s="19" t="s">
        <v>1740</v>
      </c>
      <c r="E133" s="57">
        <v>400</v>
      </c>
      <c r="F133" s="64">
        <v>0.25</v>
      </c>
      <c r="G133" s="147">
        <f t="shared" ref="G133" si="52">E133*(1-F133)</f>
        <v>300</v>
      </c>
      <c r="H133" s="65"/>
      <c r="I133" s="75">
        <f t="shared" ref="I133" si="53">G133</f>
        <v>300</v>
      </c>
    </row>
    <row r="134" spans="1:9" s="51" customFormat="1">
      <c r="A134" s="17"/>
      <c r="B134" s="12" t="s">
        <v>1749</v>
      </c>
      <c r="C134" s="10" t="s">
        <v>1</v>
      </c>
      <c r="D134" s="19" t="s">
        <v>1750</v>
      </c>
      <c r="E134" s="57">
        <v>400</v>
      </c>
      <c r="F134" s="64">
        <v>0.25</v>
      </c>
      <c r="G134" s="147">
        <f t="shared" ref="G134" si="54">E134*(1-F134)</f>
        <v>300</v>
      </c>
      <c r="H134" s="65"/>
      <c r="I134" s="75">
        <f t="shared" ref="I134" si="55">G134</f>
        <v>300</v>
      </c>
    </row>
    <row r="135" spans="1:9" s="51" customFormat="1">
      <c r="A135" s="17"/>
      <c r="B135" s="12" t="s">
        <v>353</v>
      </c>
      <c r="C135" s="10" t="s">
        <v>1</v>
      </c>
      <c r="D135" s="69" t="s">
        <v>354</v>
      </c>
      <c r="E135" s="57">
        <v>600</v>
      </c>
      <c r="F135" s="64">
        <v>0.25</v>
      </c>
      <c r="G135" s="147">
        <f>E135*(1-F135)</f>
        <v>450</v>
      </c>
      <c r="H135" s="65"/>
      <c r="I135" s="75">
        <f>G135</f>
        <v>450</v>
      </c>
    </row>
    <row r="136" spans="1:9" s="51" customFormat="1">
      <c r="A136" s="17"/>
      <c r="B136" s="12" t="s">
        <v>568</v>
      </c>
      <c r="C136" s="10" t="s">
        <v>1</v>
      </c>
      <c r="D136" s="19" t="s">
        <v>567</v>
      </c>
      <c r="E136" s="57">
        <v>375</v>
      </c>
      <c r="F136" s="64">
        <v>0</v>
      </c>
      <c r="G136" s="147">
        <f t="shared" ref="G136:G166" si="56">E136*(1-F136)</f>
        <v>375</v>
      </c>
      <c r="H136" s="65"/>
      <c r="I136" s="75">
        <f t="shared" ref="I136:I166" si="57">G136</f>
        <v>375</v>
      </c>
    </row>
    <row r="137" spans="1:9" s="51" customFormat="1">
      <c r="A137" s="17"/>
      <c r="B137" s="12" t="s">
        <v>569</v>
      </c>
      <c r="C137" s="10" t="s">
        <v>1</v>
      </c>
      <c r="D137" s="19" t="s">
        <v>560</v>
      </c>
      <c r="E137" s="57">
        <v>51</v>
      </c>
      <c r="F137" s="64">
        <v>0.2</v>
      </c>
      <c r="G137" s="147">
        <f t="shared" si="56"/>
        <v>40.800000000000004</v>
      </c>
      <c r="H137" s="65"/>
      <c r="I137" s="75">
        <f t="shared" si="57"/>
        <v>40.800000000000004</v>
      </c>
    </row>
    <row r="138" spans="1:9" s="51" customFormat="1">
      <c r="A138" s="17"/>
      <c r="B138" s="12" t="s">
        <v>558</v>
      </c>
      <c r="C138" s="10" t="s">
        <v>1</v>
      </c>
      <c r="D138" s="19" t="s">
        <v>241</v>
      </c>
      <c r="E138" s="57">
        <v>297</v>
      </c>
      <c r="F138" s="64">
        <v>0.25</v>
      </c>
      <c r="G138" s="147">
        <f t="shared" si="56"/>
        <v>222.75</v>
      </c>
      <c r="H138" s="65"/>
      <c r="I138" s="75">
        <f t="shared" si="57"/>
        <v>222.75</v>
      </c>
    </row>
    <row r="139" spans="1:9" s="51" customFormat="1">
      <c r="A139" s="17"/>
      <c r="B139" s="12" t="s">
        <v>355</v>
      </c>
      <c r="C139" s="10" t="s">
        <v>1</v>
      </c>
      <c r="D139" s="69" t="s">
        <v>356</v>
      </c>
      <c r="E139" s="57">
        <v>5</v>
      </c>
      <c r="F139" s="64">
        <v>0.25</v>
      </c>
      <c r="G139" s="147">
        <f t="shared" si="56"/>
        <v>3.75</v>
      </c>
      <c r="H139" s="65"/>
      <c r="I139" s="75">
        <f t="shared" si="57"/>
        <v>3.75</v>
      </c>
    </row>
    <row r="140" spans="1:9" s="51" customFormat="1">
      <c r="A140" s="17"/>
      <c r="B140" s="14" t="s">
        <v>1454</v>
      </c>
      <c r="C140" s="10" t="s">
        <v>1</v>
      </c>
      <c r="D140" s="19" t="s">
        <v>1314</v>
      </c>
      <c r="E140" s="57">
        <v>532</v>
      </c>
      <c r="F140" s="64">
        <v>0.25</v>
      </c>
      <c r="G140" s="147">
        <f t="shared" si="56"/>
        <v>399</v>
      </c>
      <c r="H140" s="65"/>
      <c r="I140" s="75">
        <f t="shared" si="57"/>
        <v>399</v>
      </c>
    </row>
    <row r="141" spans="1:9" s="51" customFormat="1">
      <c r="A141" s="17"/>
      <c r="B141" s="14" t="s">
        <v>1455</v>
      </c>
      <c r="C141" s="10" t="s">
        <v>1</v>
      </c>
      <c r="D141" s="19" t="s">
        <v>1316</v>
      </c>
      <c r="E141" s="57">
        <v>25</v>
      </c>
      <c r="F141" s="64">
        <v>0.25</v>
      </c>
      <c r="G141" s="147">
        <f t="shared" si="56"/>
        <v>18.75</v>
      </c>
      <c r="H141" s="65"/>
      <c r="I141" s="75">
        <f t="shared" si="57"/>
        <v>18.75</v>
      </c>
    </row>
    <row r="142" spans="1:9" s="51" customFormat="1">
      <c r="A142" s="17"/>
      <c r="B142" s="12" t="s">
        <v>1460</v>
      </c>
      <c r="C142" s="10" t="s">
        <v>1</v>
      </c>
      <c r="D142" s="69" t="s">
        <v>357</v>
      </c>
      <c r="E142" s="57">
        <v>946</v>
      </c>
      <c r="F142" s="64">
        <v>0.25</v>
      </c>
      <c r="G142" s="147">
        <f t="shared" si="56"/>
        <v>709.5</v>
      </c>
      <c r="H142" s="65"/>
      <c r="I142" s="75">
        <f t="shared" si="57"/>
        <v>709.5</v>
      </c>
    </row>
    <row r="143" spans="1:9" s="51" customFormat="1">
      <c r="A143" s="17"/>
      <c r="B143" s="14" t="s">
        <v>1456</v>
      </c>
      <c r="C143" s="10" t="s">
        <v>1</v>
      </c>
      <c r="D143" s="19" t="s">
        <v>1457</v>
      </c>
      <c r="E143" s="57">
        <v>632</v>
      </c>
      <c r="F143" s="64">
        <v>0.25</v>
      </c>
      <c r="G143" s="147">
        <f t="shared" si="56"/>
        <v>474</v>
      </c>
      <c r="H143" s="65"/>
      <c r="I143" s="75">
        <f t="shared" si="57"/>
        <v>474</v>
      </c>
    </row>
    <row r="144" spans="1:9" s="51" customFormat="1">
      <c r="A144" s="17"/>
      <c r="B144" s="14" t="s">
        <v>1459</v>
      </c>
      <c r="C144" s="10" t="s">
        <v>1</v>
      </c>
      <c r="D144" s="19" t="s">
        <v>1458</v>
      </c>
      <c r="E144" s="57">
        <v>1200</v>
      </c>
      <c r="F144" s="64">
        <v>0.25</v>
      </c>
      <c r="G144" s="147">
        <f t="shared" si="56"/>
        <v>900</v>
      </c>
      <c r="H144" s="65"/>
      <c r="I144" s="75">
        <f t="shared" si="57"/>
        <v>900</v>
      </c>
    </row>
    <row r="145" spans="1:9" s="51" customFormat="1">
      <c r="A145" s="17"/>
      <c r="B145" s="12" t="s">
        <v>358</v>
      </c>
      <c r="C145" s="10" t="s">
        <v>1</v>
      </c>
      <c r="D145" s="69" t="s">
        <v>359</v>
      </c>
      <c r="E145" s="57">
        <v>0</v>
      </c>
      <c r="F145" s="64">
        <v>0.25</v>
      </c>
      <c r="G145" s="147">
        <f t="shared" si="56"/>
        <v>0</v>
      </c>
      <c r="H145" s="65"/>
      <c r="I145" s="75">
        <f t="shared" si="57"/>
        <v>0</v>
      </c>
    </row>
    <row r="146" spans="1:9" s="51" customFormat="1" ht="12.75" customHeight="1">
      <c r="A146" s="17"/>
      <c r="B146" s="13" t="s">
        <v>554</v>
      </c>
      <c r="C146" s="10" t="s">
        <v>1</v>
      </c>
      <c r="D146" s="19" t="s">
        <v>242</v>
      </c>
      <c r="E146" s="57">
        <v>13.5</v>
      </c>
      <c r="F146" s="64">
        <v>0.25</v>
      </c>
      <c r="G146" s="147">
        <f t="shared" si="56"/>
        <v>10.125</v>
      </c>
      <c r="H146" s="65"/>
      <c r="I146" s="75">
        <f t="shared" si="57"/>
        <v>10.125</v>
      </c>
    </row>
    <row r="147" spans="1:9" s="51" customFormat="1">
      <c r="A147" s="17"/>
      <c r="B147" s="14" t="s">
        <v>243</v>
      </c>
      <c r="C147" s="10" t="s">
        <v>1</v>
      </c>
      <c r="D147" s="19" t="s">
        <v>244</v>
      </c>
      <c r="E147" s="57">
        <v>13.5</v>
      </c>
      <c r="F147" s="64">
        <v>0.25</v>
      </c>
      <c r="G147" s="147">
        <f t="shared" si="56"/>
        <v>10.125</v>
      </c>
      <c r="H147" s="65"/>
      <c r="I147" s="75">
        <f t="shared" si="57"/>
        <v>10.125</v>
      </c>
    </row>
    <row r="148" spans="1:9" s="51" customFormat="1">
      <c r="A148" s="17"/>
      <c r="B148" s="14" t="s">
        <v>245</v>
      </c>
      <c r="C148" s="10" t="s">
        <v>1</v>
      </c>
      <c r="D148" s="19" t="s">
        <v>246</v>
      </c>
      <c r="E148" s="57">
        <v>19.5</v>
      </c>
      <c r="F148" s="64">
        <v>0.25</v>
      </c>
      <c r="G148" s="147">
        <f t="shared" si="56"/>
        <v>14.625</v>
      </c>
      <c r="H148" s="65"/>
      <c r="I148" s="75">
        <f t="shared" si="57"/>
        <v>14.625</v>
      </c>
    </row>
    <row r="149" spans="1:9" s="51" customFormat="1">
      <c r="A149" s="17"/>
      <c r="B149" s="14" t="s">
        <v>247</v>
      </c>
      <c r="C149" s="10" t="s">
        <v>1</v>
      </c>
      <c r="D149" s="19" t="s">
        <v>248</v>
      </c>
      <c r="E149" s="57">
        <v>13.5</v>
      </c>
      <c r="F149" s="64">
        <v>0.25</v>
      </c>
      <c r="G149" s="147">
        <f t="shared" si="56"/>
        <v>10.125</v>
      </c>
      <c r="H149" s="65"/>
      <c r="I149" s="75">
        <f t="shared" si="57"/>
        <v>10.125</v>
      </c>
    </row>
    <row r="150" spans="1:9" s="51" customFormat="1">
      <c r="A150" s="17"/>
      <c r="B150" s="14" t="s">
        <v>249</v>
      </c>
      <c r="C150" s="10" t="s">
        <v>1</v>
      </c>
      <c r="D150" s="19" t="s">
        <v>250</v>
      </c>
      <c r="E150" s="57">
        <v>58.5</v>
      </c>
      <c r="F150" s="64">
        <v>0.25</v>
      </c>
      <c r="G150" s="147">
        <f t="shared" si="56"/>
        <v>43.875</v>
      </c>
      <c r="H150" s="65"/>
      <c r="I150" s="75">
        <f t="shared" si="57"/>
        <v>43.875</v>
      </c>
    </row>
    <row r="151" spans="1:9" s="51" customFormat="1">
      <c r="A151" s="17"/>
      <c r="B151" s="13" t="s">
        <v>251</v>
      </c>
      <c r="C151" s="10" t="s">
        <v>1</v>
      </c>
      <c r="D151" s="19" t="s">
        <v>252</v>
      </c>
      <c r="E151" s="57">
        <v>64</v>
      </c>
      <c r="F151" s="64">
        <v>0.25</v>
      </c>
      <c r="G151" s="147">
        <f t="shared" si="56"/>
        <v>48</v>
      </c>
      <c r="H151" s="65"/>
      <c r="I151" s="75">
        <f t="shared" si="57"/>
        <v>48</v>
      </c>
    </row>
    <row r="152" spans="1:9" s="51" customFormat="1">
      <c r="A152" s="17"/>
      <c r="B152" s="12" t="s">
        <v>360</v>
      </c>
      <c r="C152" s="10" t="s">
        <v>1</v>
      </c>
      <c r="D152" s="69" t="s">
        <v>361</v>
      </c>
      <c r="E152" s="57">
        <v>75</v>
      </c>
      <c r="F152" s="64">
        <v>0.25</v>
      </c>
      <c r="G152" s="147">
        <f t="shared" si="56"/>
        <v>56.25</v>
      </c>
      <c r="H152" s="65"/>
      <c r="I152" s="75">
        <f t="shared" si="57"/>
        <v>56.25</v>
      </c>
    </row>
    <row r="153" spans="1:9" s="51" customFormat="1">
      <c r="A153" s="17"/>
      <c r="B153" s="12" t="s">
        <v>362</v>
      </c>
      <c r="C153" s="10" t="s">
        <v>1</v>
      </c>
      <c r="D153" s="69" t="s">
        <v>363</v>
      </c>
      <c r="E153" s="57">
        <v>47.75</v>
      </c>
      <c r="F153" s="64">
        <v>0.25</v>
      </c>
      <c r="G153" s="147">
        <f t="shared" si="56"/>
        <v>35.8125</v>
      </c>
      <c r="H153" s="65"/>
      <c r="I153" s="75">
        <f t="shared" si="57"/>
        <v>35.8125</v>
      </c>
    </row>
    <row r="154" spans="1:9" s="51" customFormat="1" ht="12.75" customHeight="1">
      <c r="A154" s="17"/>
      <c r="B154" s="13" t="s">
        <v>555</v>
      </c>
      <c r="C154" s="10" t="s">
        <v>1</v>
      </c>
      <c r="D154" s="19" t="s">
        <v>261</v>
      </c>
      <c r="E154" s="57">
        <v>25</v>
      </c>
      <c r="F154" s="64">
        <v>0.25</v>
      </c>
      <c r="G154" s="147">
        <f t="shared" si="56"/>
        <v>18.75</v>
      </c>
      <c r="H154" s="65"/>
      <c r="I154" s="75">
        <f t="shared" si="57"/>
        <v>18.75</v>
      </c>
    </row>
    <row r="155" spans="1:9" s="51" customFormat="1">
      <c r="A155" s="17"/>
      <c r="B155" s="14" t="s">
        <v>262</v>
      </c>
      <c r="C155" s="10" t="s">
        <v>1</v>
      </c>
      <c r="D155" s="19" t="s">
        <v>263</v>
      </c>
      <c r="E155" s="57">
        <v>50</v>
      </c>
      <c r="F155" s="64">
        <v>0.25</v>
      </c>
      <c r="G155" s="147">
        <f t="shared" si="56"/>
        <v>37.5</v>
      </c>
      <c r="H155" s="65"/>
      <c r="I155" s="75">
        <f t="shared" si="57"/>
        <v>37.5</v>
      </c>
    </row>
    <row r="156" spans="1:9" s="51" customFormat="1">
      <c r="A156" s="17"/>
      <c r="B156" s="14" t="s">
        <v>264</v>
      </c>
      <c r="C156" s="10" t="s">
        <v>1</v>
      </c>
      <c r="D156" s="19" t="s">
        <v>265</v>
      </c>
      <c r="E156" s="57">
        <v>58</v>
      </c>
      <c r="F156" s="64">
        <v>0.25</v>
      </c>
      <c r="G156" s="147">
        <f t="shared" si="56"/>
        <v>43.5</v>
      </c>
      <c r="H156" s="65"/>
      <c r="I156" s="75">
        <f t="shared" si="57"/>
        <v>43.5</v>
      </c>
    </row>
    <row r="157" spans="1:9" s="51" customFormat="1">
      <c r="A157" s="17"/>
      <c r="B157" s="14" t="s">
        <v>266</v>
      </c>
      <c r="C157" s="10" t="s">
        <v>1</v>
      </c>
      <c r="D157" s="19" t="s">
        <v>267</v>
      </c>
      <c r="E157" s="57">
        <v>58</v>
      </c>
      <c r="F157" s="64">
        <v>0.25</v>
      </c>
      <c r="G157" s="147">
        <f t="shared" si="56"/>
        <v>43.5</v>
      </c>
      <c r="H157" s="65"/>
      <c r="I157" s="75">
        <f t="shared" si="57"/>
        <v>43.5</v>
      </c>
    </row>
    <row r="158" spans="1:9" s="51" customFormat="1">
      <c r="A158" s="17"/>
      <c r="B158" s="14" t="s">
        <v>268</v>
      </c>
      <c r="C158" s="10" t="s">
        <v>1</v>
      </c>
      <c r="D158" s="19" t="s">
        <v>269</v>
      </c>
      <c r="E158" s="57">
        <v>14</v>
      </c>
      <c r="F158" s="64">
        <v>0.25</v>
      </c>
      <c r="G158" s="147">
        <f t="shared" si="56"/>
        <v>10.5</v>
      </c>
      <c r="H158" s="65"/>
      <c r="I158" s="75">
        <f t="shared" si="57"/>
        <v>10.5</v>
      </c>
    </row>
    <row r="159" spans="1:9" s="51" customFormat="1" ht="12.75" customHeight="1">
      <c r="A159" s="17"/>
      <c r="B159" s="13" t="s">
        <v>556</v>
      </c>
      <c r="C159" s="10" t="s">
        <v>1</v>
      </c>
      <c r="D159" s="19" t="s">
        <v>270</v>
      </c>
      <c r="E159" s="57">
        <v>33</v>
      </c>
      <c r="F159" s="64">
        <v>0.25</v>
      </c>
      <c r="G159" s="147">
        <f t="shared" si="56"/>
        <v>24.75</v>
      </c>
      <c r="H159" s="65"/>
      <c r="I159" s="75">
        <f t="shared" si="57"/>
        <v>24.75</v>
      </c>
    </row>
    <row r="160" spans="1:9" s="51" customFormat="1" ht="12.75" customHeight="1">
      <c r="A160" s="17"/>
      <c r="B160" s="13" t="s">
        <v>557</v>
      </c>
      <c r="C160" s="10" t="s">
        <v>1</v>
      </c>
      <c r="D160" s="19" t="s">
        <v>271</v>
      </c>
      <c r="E160" s="57">
        <v>33</v>
      </c>
      <c r="F160" s="64">
        <v>0.25</v>
      </c>
      <c r="G160" s="147">
        <f t="shared" si="56"/>
        <v>24.75</v>
      </c>
      <c r="H160" s="65"/>
      <c r="I160" s="75">
        <f t="shared" si="57"/>
        <v>24.75</v>
      </c>
    </row>
    <row r="161" spans="1:9" s="51" customFormat="1" ht="12.75" customHeight="1">
      <c r="A161" s="17"/>
      <c r="B161" s="13" t="s">
        <v>273</v>
      </c>
      <c r="C161" s="10" t="s">
        <v>1</v>
      </c>
      <c r="D161" s="19" t="s">
        <v>272</v>
      </c>
      <c r="E161" s="57">
        <v>43</v>
      </c>
      <c r="F161" s="64">
        <v>0.25</v>
      </c>
      <c r="G161" s="147">
        <f>E161*(1-F161)</f>
        <v>32.25</v>
      </c>
      <c r="H161" s="65"/>
      <c r="I161" s="75">
        <f>G161</f>
        <v>32.25</v>
      </c>
    </row>
    <row r="162" spans="1:9" s="51" customFormat="1">
      <c r="A162" s="17"/>
      <c r="B162" s="14" t="s">
        <v>274</v>
      </c>
      <c r="C162" s="10" t="s">
        <v>1</v>
      </c>
      <c r="D162" s="19" t="s">
        <v>275</v>
      </c>
      <c r="E162" s="57">
        <v>75</v>
      </c>
      <c r="F162" s="64">
        <v>0.25</v>
      </c>
      <c r="G162" s="147">
        <f>E162*(1-F162)</f>
        <v>56.25</v>
      </c>
      <c r="H162" s="65"/>
      <c r="I162" s="75">
        <f>G162</f>
        <v>56.25</v>
      </c>
    </row>
    <row r="163" spans="1:9" s="51" customFormat="1">
      <c r="A163" s="17"/>
      <c r="B163" s="13" t="s">
        <v>276</v>
      </c>
      <c r="C163" s="10" t="s">
        <v>1</v>
      </c>
      <c r="D163" s="19" t="s">
        <v>277</v>
      </c>
      <c r="E163" s="57">
        <v>14</v>
      </c>
      <c r="F163" s="64">
        <v>0.25</v>
      </c>
      <c r="G163" s="147">
        <f>E163*(1-F163)</f>
        <v>10.5</v>
      </c>
      <c r="H163" s="65"/>
      <c r="I163" s="75">
        <f>G163</f>
        <v>10.5</v>
      </c>
    </row>
    <row r="164" spans="1:9" s="51" customFormat="1">
      <c r="A164" s="17"/>
      <c r="B164" s="14" t="s">
        <v>278</v>
      </c>
      <c r="C164" s="10" t="s">
        <v>1</v>
      </c>
      <c r="D164" s="19" t="s">
        <v>279</v>
      </c>
      <c r="E164" s="57">
        <v>38</v>
      </c>
      <c r="F164" s="64">
        <v>0.25</v>
      </c>
      <c r="G164" s="147">
        <f>E164*(1-F164)</f>
        <v>28.5</v>
      </c>
      <c r="H164" s="65"/>
      <c r="I164" s="75">
        <f>G164</f>
        <v>28.5</v>
      </c>
    </row>
    <row r="165" spans="1:9" s="51" customFormat="1">
      <c r="A165" s="17"/>
      <c r="B165" s="14" t="s">
        <v>253</v>
      </c>
      <c r="C165" s="10" t="s">
        <v>1</v>
      </c>
      <c r="D165" s="19" t="s">
        <v>254</v>
      </c>
      <c r="E165" s="57">
        <v>180</v>
      </c>
      <c r="F165" s="64">
        <v>0.25</v>
      </c>
      <c r="G165" s="147">
        <f t="shared" si="56"/>
        <v>135</v>
      </c>
      <c r="H165" s="65"/>
      <c r="I165" s="75">
        <f t="shared" si="57"/>
        <v>135</v>
      </c>
    </row>
    <row r="166" spans="1:9" s="51" customFormat="1">
      <c r="A166" s="17"/>
      <c r="B166" s="12" t="s">
        <v>255</v>
      </c>
      <c r="C166" s="10" t="s">
        <v>1</v>
      </c>
      <c r="D166" s="19" t="s">
        <v>256</v>
      </c>
      <c r="E166" s="57">
        <v>269</v>
      </c>
      <c r="F166" s="64">
        <v>0.25</v>
      </c>
      <c r="G166" s="147">
        <f t="shared" si="56"/>
        <v>201.75</v>
      </c>
      <c r="H166" s="65"/>
      <c r="I166" s="75">
        <f t="shared" si="57"/>
        <v>201.75</v>
      </c>
    </row>
    <row r="167" spans="1:9" s="51" customFormat="1">
      <c r="A167" s="17"/>
      <c r="B167" s="14" t="s">
        <v>257</v>
      </c>
      <c r="C167" s="10" t="s">
        <v>1</v>
      </c>
      <c r="D167" s="19" t="s">
        <v>258</v>
      </c>
      <c r="E167" s="57">
        <v>70</v>
      </c>
      <c r="F167" s="64">
        <v>0.25</v>
      </c>
      <c r="G167" s="147">
        <f t="shared" ref="G167:G183" si="58">E167*(1-F167)</f>
        <v>52.5</v>
      </c>
      <c r="H167" s="65"/>
      <c r="I167" s="75">
        <f t="shared" ref="I167:I183" si="59">G167</f>
        <v>52.5</v>
      </c>
    </row>
    <row r="168" spans="1:9" s="51" customFormat="1">
      <c r="A168" s="17"/>
      <c r="B168" s="14" t="s">
        <v>364</v>
      </c>
      <c r="C168" s="10" t="s">
        <v>1</v>
      </c>
      <c r="D168" s="19" t="s">
        <v>365</v>
      </c>
      <c r="E168" s="57">
        <v>570</v>
      </c>
      <c r="F168" s="64">
        <v>0.25</v>
      </c>
      <c r="G168" s="147">
        <f t="shared" si="58"/>
        <v>427.5</v>
      </c>
      <c r="H168" s="65"/>
      <c r="I168" s="75">
        <f t="shared" si="59"/>
        <v>427.5</v>
      </c>
    </row>
    <row r="169" spans="1:9" s="51" customFormat="1">
      <c r="A169" s="17"/>
      <c r="B169" s="14" t="s">
        <v>366</v>
      </c>
      <c r="C169" s="10" t="s">
        <v>1</v>
      </c>
      <c r="D169" s="19" t="s">
        <v>367</v>
      </c>
      <c r="E169" s="57">
        <v>1000</v>
      </c>
      <c r="F169" s="64">
        <v>0.25</v>
      </c>
      <c r="G169" s="147">
        <f t="shared" si="58"/>
        <v>750</v>
      </c>
      <c r="H169" s="65"/>
      <c r="I169" s="75">
        <f t="shared" si="59"/>
        <v>750</v>
      </c>
    </row>
    <row r="170" spans="1:9" s="51" customFormat="1">
      <c r="A170" s="17"/>
      <c r="B170" s="14" t="s">
        <v>368</v>
      </c>
      <c r="C170" s="10" t="s">
        <v>1</v>
      </c>
      <c r="D170" s="19" t="s">
        <v>369</v>
      </c>
      <c r="E170" s="57">
        <v>1300</v>
      </c>
      <c r="F170" s="64">
        <v>0.25</v>
      </c>
      <c r="G170" s="147">
        <f t="shared" si="58"/>
        <v>975</v>
      </c>
      <c r="H170" s="65"/>
      <c r="I170" s="75">
        <f t="shared" si="59"/>
        <v>975</v>
      </c>
    </row>
    <row r="171" spans="1:9" s="51" customFormat="1">
      <c r="A171" s="17"/>
      <c r="B171" s="14" t="s">
        <v>370</v>
      </c>
      <c r="C171" s="10" t="s">
        <v>1</v>
      </c>
      <c r="D171" s="67" t="s">
        <v>371</v>
      </c>
      <c r="E171" s="57">
        <v>10</v>
      </c>
      <c r="F171" s="64">
        <v>0.25</v>
      </c>
      <c r="G171" s="147">
        <f t="shared" si="58"/>
        <v>7.5</v>
      </c>
      <c r="H171" s="65"/>
      <c r="I171" s="75">
        <f t="shared" si="59"/>
        <v>7.5</v>
      </c>
    </row>
    <row r="172" spans="1:9" s="51" customFormat="1">
      <c r="A172" s="17"/>
      <c r="B172" s="14" t="s">
        <v>372</v>
      </c>
      <c r="C172" s="10" t="s">
        <v>1</v>
      </c>
      <c r="D172" s="19" t="s">
        <v>352</v>
      </c>
      <c r="E172" s="57">
        <v>15</v>
      </c>
      <c r="F172" s="64">
        <v>0.25</v>
      </c>
      <c r="G172" s="147">
        <f t="shared" si="58"/>
        <v>11.25</v>
      </c>
      <c r="H172" s="65"/>
      <c r="I172" s="75">
        <f t="shared" si="59"/>
        <v>11.25</v>
      </c>
    </row>
    <row r="173" spans="1:9" s="51" customFormat="1">
      <c r="A173" s="17"/>
      <c r="B173" s="14" t="s">
        <v>373</v>
      </c>
      <c r="C173" s="10" t="s">
        <v>1</v>
      </c>
      <c r="D173" s="19" t="s">
        <v>374</v>
      </c>
      <c r="E173" s="57">
        <v>60</v>
      </c>
      <c r="F173" s="64">
        <v>0.25</v>
      </c>
      <c r="G173" s="147">
        <f t="shared" si="58"/>
        <v>45</v>
      </c>
      <c r="H173" s="65"/>
      <c r="I173" s="75">
        <f t="shared" si="59"/>
        <v>45</v>
      </c>
    </row>
    <row r="174" spans="1:9" s="51" customFormat="1">
      <c r="A174" s="17"/>
      <c r="B174" s="14" t="s">
        <v>375</v>
      </c>
      <c r="C174" s="10" t="s">
        <v>1</v>
      </c>
      <c r="D174" s="19" t="s">
        <v>376</v>
      </c>
      <c r="E174" s="57">
        <v>60</v>
      </c>
      <c r="F174" s="64">
        <v>0.25</v>
      </c>
      <c r="G174" s="147">
        <f t="shared" si="58"/>
        <v>45</v>
      </c>
      <c r="H174" s="65"/>
      <c r="I174" s="75">
        <f t="shared" si="59"/>
        <v>45</v>
      </c>
    </row>
    <row r="175" spans="1:9" s="51" customFormat="1">
      <c r="A175" s="17"/>
      <c r="B175" s="12" t="s">
        <v>377</v>
      </c>
      <c r="C175" s="10" t="s">
        <v>1</v>
      </c>
      <c r="D175" s="19" t="s">
        <v>378</v>
      </c>
      <c r="E175" s="57">
        <v>100</v>
      </c>
      <c r="F175" s="64">
        <v>0.25</v>
      </c>
      <c r="G175" s="147">
        <f t="shared" si="58"/>
        <v>75</v>
      </c>
      <c r="H175" s="65"/>
      <c r="I175" s="75">
        <f t="shared" si="59"/>
        <v>75</v>
      </c>
    </row>
    <row r="176" spans="1:9" s="51" customFormat="1">
      <c r="A176" s="17"/>
      <c r="B176" s="12" t="s">
        <v>343</v>
      </c>
      <c r="C176" s="10" t="s">
        <v>1</v>
      </c>
      <c r="D176" s="19" t="s">
        <v>344</v>
      </c>
      <c r="E176" s="57">
        <v>330</v>
      </c>
      <c r="F176" s="64">
        <v>0.25</v>
      </c>
      <c r="G176" s="147">
        <f t="shared" si="58"/>
        <v>247.5</v>
      </c>
      <c r="H176" s="65"/>
      <c r="I176" s="75">
        <f t="shared" si="59"/>
        <v>247.5</v>
      </c>
    </row>
    <row r="177" spans="1:9" s="51" customFormat="1">
      <c r="A177" s="17"/>
      <c r="B177" s="11" t="s">
        <v>379</v>
      </c>
      <c r="C177" s="10" t="s">
        <v>1</v>
      </c>
      <c r="D177" s="67" t="s">
        <v>348</v>
      </c>
      <c r="E177" s="57">
        <v>475</v>
      </c>
      <c r="F177" s="64">
        <v>0.25</v>
      </c>
      <c r="G177" s="147">
        <f t="shared" si="58"/>
        <v>356.25</v>
      </c>
      <c r="H177" s="65"/>
      <c r="I177" s="75">
        <f t="shared" si="59"/>
        <v>356.25</v>
      </c>
    </row>
    <row r="178" spans="1:9" s="51" customFormat="1">
      <c r="A178" s="17"/>
      <c r="B178" s="14" t="s">
        <v>381</v>
      </c>
      <c r="C178" s="10" t="s">
        <v>1</v>
      </c>
      <c r="D178" s="19" t="s">
        <v>380</v>
      </c>
      <c r="E178" s="57">
        <v>799</v>
      </c>
      <c r="F178" s="64">
        <v>0.25</v>
      </c>
      <c r="G178" s="147">
        <f t="shared" si="58"/>
        <v>599.25</v>
      </c>
      <c r="H178" s="65"/>
      <c r="I178" s="75">
        <f t="shared" si="59"/>
        <v>599.25</v>
      </c>
    </row>
    <row r="179" spans="1:9" s="51" customFormat="1">
      <c r="A179" s="17"/>
      <c r="B179" s="12" t="s">
        <v>345</v>
      </c>
      <c r="C179" s="10" t="s">
        <v>1</v>
      </c>
      <c r="D179" s="19" t="s">
        <v>346</v>
      </c>
      <c r="E179" s="57">
        <v>599</v>
      </c>
      <c r="F179" s="64">
        <v>0.25</v>
      </c>
      <c r="G179" s="147">
        <f t="shared" si="58"/>
        <v>449.25</v>
      </c>
      <c r="H179" s="65"/>
      <c r="I179" s="75">
        <f t="shared" si="59"/>
        <v>449.25</v>
      </c>
    </row>
    <row r="180" spans="1:9" s="51" customFormat="1">
      <c r="A180" s="17"/>
      <c r="B180" s="12" t="s">
        <v>349</v>
      </c>
      <c r="C180" s="10" t="s">
        <v>1</v>
      </c>
      <c r="D180" s="19" t="s">
        <v>350</v>
      </c>
      <c r="E180" s="57">
        <v>487</v>
      </c>
      <c r="F180" s="64">
        <v>0.25</v>
      </c>
      <c r="G180" s="147">
        <f t="shared" si="58"/>
        <v>365.25</v>
      </c>
      <c r="H180" s="65"/>
      <c r="I180" s="75">
        <f t="shared" si="59"/>
        <v>365.25</v>
      </c>
    </row>
    <row r="181" spans="1:9" s="51" customFormat="1">
      <c r="A181" s="17"/>
      <c r="B181" s="14" t="s">
        <v>382</v>
      </c>
      <c r="C181" s="10" t="s">
        <v>1</v>
      </c>
      <c r="D181" s="19" t="s">
        <v>383</v>
      </c>
      <c r="E181" s="57">
        <v>75</v>
      </c>
      <c r="F181" s="64">
        <v>0.25</v>
      </c>
      <c r="G181" s="147">
        <f t="shared" si="58"/>
        <v>56.25</v>
      </c>
      <c r="H181" s="65"/>
      <c r="I181" s="75">
        <f t="shared" si="59"/>
        <v>56.25</v>
      </c>
    </row>
    <row r="182" spans="1:9" s="51" customFormat="1">
      <c r="A182" s="17"/>
      <c r="B182" s="14" t="s">
        <v>384</v>
      </c>
      <c r="C182" s="10" t="s">
        <v>1</v>
      </c>
      <c r="D182" s="19" t="s">
        <v>260</v>
      </c>
      <c r="E182" s="57">
        <v>33</v>
      </c>
      <c r="F182" s="64">
        <v>0.25</v>
      </c>
      <c r="G182" s="147">
        <f t="shared" si="58"/>
        <v>24.75</v>
      </c>
      <c r="H182" s="65"/>
      <c r="I182" s="75">
        <f t="shared" si="59"/>
        <v>24.75</v>
      </c>
    </row>
    <row r="183" spans="1:9" s="51" customFormat="1">
      <c r="A183" s="17"/>
      <c r="B183" s="14" t="s">
        <v>1306</v>
      </c>
      <c r="C183" s="10" t="s">
        <v>1</v>
      </c>
      <c r="D183" s="19" t="s">
        <v>1305</v>
      </c>
      <c r="E183" s="57">
        <v>158</v>
      </c>
      <c r="F183" s="64">
        <v>0.25</v>
      </c>
      <c r="G183" s="147">
        <f t="shared" si="58"/>
        <v>118.5</v>
      </c>
      <c r="H183" s="63"/>
      <c r="I183" s="147">
        <f t="shared" si="59"/>
        <v>118.5</v>
      </c>
    </row>
    <row r="184" spans="1:9" s="51" customFormat="1">
      <c r="A184" s="17"/>
      <c r="B184" s="14" t="s">
        <v>544</v>
      </c>
      <c r="C184" s="10" t="s">
        <v>1</v>
      </c>
      <c r="D184" s="19" t="s">
        <v>545</v>
      </c>
      <c r="E184" s="57">
        <v>100</v>
      </c>
      <c r="F184" s="64">
        <v>0.25</v>
      </c>
      <c r="G184" s="147">
        <f t="shared" ref="G184:G190" si="60">E184*(1-F184)</f>
        <v>75</v>
      </c>
      <c r="H184" s="63"/>
      <c r="I184" s="147">
        <f t="shared" ref="I184:I190" si="61">G184</f>
        <v>75</v>
      </c>
    </row>
    <row r="185" spans="1:9" s="51" customFormat="1">
      <c r="A185" s="17"/>
      <c r="B185" s="14" t="s">
        <v>546</v>
      </c>
      <c r="C185" s="10" t="s">
        <v>1</v>
      </c>
      <c r="D185" s="19" t="s">
        <v>547</v>
      </c>
      <c r="E185" s="57">
        <v>200</v>
      </c>
      <c r="F185" s="64">
        <v>0.25</v>
      </c>
      <c r="G185" s="147">
        <f t="shared" si="60"/>
        <v>150</v>
      </c>
      <c r="H185" s="63"/>
      <c r="I185" s="147">
        <f t="shared" si="61"/>
        <v>150</v>
      </c>
    </row>
    <row r="186" spans="1:9" s="51" customFormat="1">
      <c r="A186" s="17"/>
      <c r="B186" s="14" t="s">
        <v>548</v>
      </c>
      <c r="C186" s="10" t="s">
        <v>1</v>
      </c>
      <c r="D186" s="19" t="s">
        <v>549</v>
      </c>
      <c r="E186" s="57">
        <v>400</v>
      </c>
      <c r="F186" s="64">
        <v>0.25</v>
      </c>
      <c r="G186" s="147">
        <f t="shared" si="60"/>
        <v>300</v>
      </c>
      <c r="H186" s="63"/>
      <c r="I186" s="147">
        <f t="shared" si="61"/>
        <v>300</v>
      </c>
    </row>
    <row r="187" spans="1:9" s="51" customFormat="1">
      <c r="A187" s="17"/>
      <c r="B187" s="14" t="s">
        <v>550</v>
      </c>
      <c r="C187" s="10" t="s">
        <v>1</v>
      </c>
      <c r="D187" s="19" t="s">
        <v>551</v>
      </c>
      <c r="E187" s="57">
        <v>100</v>
      </c>
      <c r="F187" s="64">
        <v>0.25</v>
      </c>
      <c r="G187" s="147">
        <f t="shared" si="60"/>
        <v>75</v>
      </c>
      <c r="H187" s="63"/>
      <c r="I187" s="147">
        <f t="shared" si="61"/>
        <v>75</v>
      </c>
    </row>
    <row r="188" spans="1:9" s="51" customFormat="1">
      <c r="A188" s="17"/>
      <c r="B188" s="12" t="s">
        <v>1606</v>
      </c>
      <c r="C188" s="10" t="s">
        <v>1</v>
      </c>
      <c r="D188" s="19" t="s">
        <v>1607</v>
      </c>
      <c r="E188" s="57">
        <v>150</v>
      </c>
      <c r="F188" s="64">
        <v>0.25</v>
      </c>
      <c r="G188" s="147">
        <f t="shared" si="60"/>
        <v>112.5</v>
      </c>
      <c r="H188" s="65"/>
      <c r="I188" s="75">
        <f t="shared" si="61"/>
        <v>112.5</v>
      </c>
    </row>
    <row r="189" spans="1:9" s="51" customFormat="1">
      <c r="A189" s="17"/>
      <c r="B189" s="14" t="s">
        <v>1758</v>
      </c>
      <c r="C189" s="10" t="s">
        <v>1</v>
      </c>
      <c r="D189" s="19" t="s">
        <v>1760</v>
      </c>
      <c r="E189" s="57">
        <v>325</v>
      </c>
      <c r="F189" s="64">
        <v>0.25</v>
      </c>
      <c r="G189" s="147">
        <f t="shared" si="60"/>
        <v>243.75</v>
      </c>
      <c r="H189" s="63"/>
      <c r="I189" s="147">
        <f t="shared" si="61"/>
        <v>243.75</v>
      </c>
    </row>
    <row r="190" spans="1:9" s="51" customFormat="1">
      <c r="A190" s="17"/>
      <c r="B190" s="14" t="s">
        <v>1761</v>
      </c>
      <c r="C190" s="10" t="s">
        <v>1</v>
      </c>
      <c r="D190" s="19" t="s">
        <v>1759</v>
      </c>
      <c r="E190" s="57">
        <v>55</v>
      </c>
      <c r="F190" s="64">
        <v>0.15</v>
      </c>
      <c r="G190" s="147">
        <f t="shared" si="60"/>
        <v>46.75</v>
      </c>
      <c r="H190" s="63"/>
      <c r="I190" s="147">
        <f t="shared" si="61"/>
        <v>46.75</v>
      </c>
    </row>
    <row r="191" spans="1:9" s="51" customFormat="1" ht="12.75" customHeight="1">
      <c r="A191" s="17"/>
      <c r="B191" s="13" t="s">
        <v>1668</v>
      </c>
      <c r="C191" s="10" t="s">
        <v>1</v>
      </c>
      <c r="D191" s="19"/>
      <c r="E191" s="57"/>
      <c r="F191" s="64">
        <v>0.15</v>
      </c>
      <c r="G191" s="147">
        <f t="shared" ref="G191:G192" si="62">E191*(1-F191)</f>
        <v>0</v>
      </c>
      <c r="H191" s="65"/>
      <c r="I191" s="75">
        <f t="shared" ref="I191:I192" si="63">G191</f>
        <v>0</v>
      </c>
    </row>
    <row r="192" spans="1:9" s="51" customFormat="1" ht="12.75" customHeight="1">
      <c r="A192" s="17"/>
      <c r="B192" s="13" t="s">
        <v>1669</v>
      </c>
      <c r="C192" s="10" t="s">
        <v>1</v>
      </c>
      <c r="D192" s="19"/>
      <c r="E192" s="57"/>
      <c r="F192" s="64">
        <v>0.15</v>
      </c>
      <c r="G192" s="147">
        <f t="shared" si="62"/>
        <v>0</v>
      </c>
      <c r="H192" s="65"/>
      <c r="I192" s="75">
        <f t="shared" si="63"/>
        <v>0</v>
      </c>
    </row>
    <row r="193" spans="1:9" s="51" customFormat="1">
      <c r="A193" s="17"/>
      <c r="B193" s="14"/>
      <c r="C193" s="10"/>
      <c r="D193" s="19"/>
      <c r="E193" s="57"/>
      <c r="F193" s="64"/>
      <c r="G193" s="147"/>
      <c r="H193" s="63"/>
      <c r="I193" s="147"/>
    </row>
    <row r="194" spans="1:9" s="135" customFormat="1" ht="11.25">
      <c r="A194" s="136"/>
      <c r="B194" s="3" t="s">
        <v>1618</v>
      </c>
      <c r="C194" s="131"/>
      <c r="D194" s="132"/>
      <c r="E194" s="133" t="s">
        <v>542</v>
      </c>
      <c r="F194" s="134" t="s">
        <v>542</v>
      </c>
      <c r="G194" s="149" t="s">
        <v>542</v>
      </c>
      <c r="H194" s="133" t="s">
        <v>542</v>
      </c>
      <c r="I194" s="155"/>
    </row>
    <row r="195" spans="1:9" s="51" customFormat="1">
      <c r="A195" s="17"/>
      <c r="B195" s="12" t="s">
        <v>563</v>
      </c>
      <c r="C195" s="10" t="s">
        <v>1</v>
      </c>
      <c r="D195" s="19" t="s">
        <v>564</v>
      </c>
      <c r="E195" s="57">
        <v>265</v>
      </c>
      <c r="F195" s="64">
        <v>0</v>
      </c>
      <c r="G195" s="147">
        <f t="shared" ref="G195:G232" si="64">E195*(1-F195)</f>
        <v>265</v>
      </c>
      <c r="H195" s="65"/>
      <c r="I195" s="75">
        <f t="shared" ref="I195:I232" si="65">G195</f>
        <v>265</v>
      </c>
    </row>
    <row r="196" spans="1:9" s="51" customFormat="1">
      <c r="A196" s="17"/>
      <c r="B196" s="12" t="s">
        <v>565</v>
      </c>
      <c r="C196" s="10" t="s">
        <v>1</v>
      </c>
      <c r="D196" s="19" t="s">
        <v>566</v>
      </c>
      <c r="E196" s="57">
        <v>237</v>
      </c>
      <c r="F196" s="64">
        <v>0.2</v>
      </c>
      <c r="G196" s="147">
        <f t="shared" si="64"/>
        <v>189.60000000000002</v>
      </c>
      <c r="H196" s="65"/>
      <c r="I196" s="75">
        <f t="shared" si="65"/>
        <v>189.60000000000002</v>
      </c>
    </row>
    <row r="197" spans="1:9" s="51" customFormat="1">
      <c r="A197" s="17"/>
      <c r="B197" s="14" t="s">
        <v>1653</v>
      </c>
      <c r="C197" s="10" t="s">
        <v>1</v>
      </c>
      <c r="D197" s="19" t="s">
        <v>280</v>
      </c>
      <c r="E197" s="57">
        <v>135</v>
      </c>
      <c r="F197" s="64">
        <v>0.32590000000000002</v>
      </c>
      <c r="G197" s="147">
        <f>E197*(1-F197)</f>
        <v>91.003499999999988</v>
      </c>
      <c r="H197" s="65"/>
      <c r="I197" s="75">
        <f>G197</f>
        <v>91.003499999999988</v>
      </c>
    </row>
    <row r="198" spans="1:9" s="51" customFormat="1">
      <c r="A198" s="17"/>
      <c r="B198" s="14" t="s">
        <v>1652</v>
      </c>
      <c r="C198" s="10" t="s">
        <v>1</v>
      </c>
      <c r="D198" s="19" t="s">
        <v>1654</v>
      </c>
      <c r="E198" s="57">
        <v>135</v>
      </c>
      <c r="F198" s="64">
        <v>0.2</v>
      </c>
      <c r="G198" s="147">
        <f>E198*(1-F198)</f>
        <v>108</v>
      </c>
      <c r="H198" s="65"/>
      <c r="I198" s="75">
        <f>G198</f>
        <v>108</v>
      </c>
    </row>
    <row r="199" spans="1:9" s="51" customFormat="1">
      <c r="A199" s="17"/>
      <c r="B199" s="14" t="s">
        <v>1656</v>
      </c>
      <c r="C199" s="10" t="s">
        <v>1</v>
      </c>
      <c r="D199" s="19" t="s">
        <v>1655</v>
      </c>
      <c r="E199" s="57">
        <v>125</v>
      </c>
      <c r="F199" s="64">
        <v>0.2</v>
      </c>
      <c r="G199" s="147">
        <f t="shared" si="64"/>
        <v>100</v>
      </c>
      <c r="H199" s="65"/>
      <c r="I199" s="75">
        <f t="shared" si="65"/>
        <v>100</v>
      </c>
    </row>
    <row r="200" spans="1:9" s="51" customFormat="1">
      <c r="A200" s="17"/>
      <c r="B200" s="14" t="s">
        <v>1658</v>
      </c>
      <c r="C200" s="10" t="s">
        <v>1</v>
      </c>
      <c r="D200" s="19" t="s">
        <v>1657</v>
      </c>
      <c r="E200" s="57">
        <v>125</v>
      </c>
      <c r="F200" s="64">
        <v>0.2</v>
      </c>
      <c r="G200" s="147">
        <f t="shared" si="64"/>
        <v>100</v>
      </c>
      <c r="H200" s="65"/>
      <c r="I200" s="75">
        <f t="shared" si="65"/>
        <v>100</v>
      </c>
    </row>
    <row r="201" spans="1:9" s="51" customFormat="1">
      <c r="A201" s="17"/>
      <c r="B201" s="14" t="s">
        <v>1659</v>
      </c>
      <c r="C201" s="10" t="s">
        <v>1</v>
      </c>
      <c r="D201" s="19" t="s">
        <v>283</v>
      </c>
      <c r="E201" s="57">
        <v>100</v>
      </c>
      <c r="F201" s="64">
        <v>0.51</v>
      </c>
      <c r="G201" s="147">
        <f t="shared" si="64"/>
        <v>49</v>
      </c>
      <c r="H201" s="65"/>
      <c r="I201" s="75">
        <f t="shared" si="65"/>
        <v>49</v>
      </c>
    </row>
    <row r="202" spans="1:9" s="51" customFormat="1">
      <c r="A202" s="17"/>
      <c r="B202" s="14" t="s">
        <v>1660</v>
      </c>
      <c r="C202" s="10" t="s">
        <v>1</v>
      </c>
      <c r="D202" s="66" t="s">
        <v>281</v>
      </c>
      <c r="E202" s="57">
        <v>130</v>
      </c>
      <c r="F202" s="64">
        <v>0.55379999999999996</v>
      </c>
      <c r="G202" s="147">
        <f t="shared" si="64"/>
        <v>58.006000000000007</v>
      </c>
      <c r="H202" s="65"/>
      <c r="I202" s="75">
        <f t="shared" si="65"/>
        <v>58.006000000000007</v>
      </c>
    </row>
    <row r="203" spans="1:9" s="51" customFormat="1">
      <c r="A203" s="17"/>
      <c r="B203" s="14" t="s">
        <v>1661</v>
      </c>
      <c r="C203" s="10" t="s">
        <v>1</v>
      </c>
      <c r="D203" s="19" t="s">
        <v>282</v>
      </c>
      <c r="E203" s="57">
        <v>110</v>
      </c>
      <c r="F203" s="64">
        <v>0.60899999999999999</v>
      </c>
      <c r="G203" s="147">
        <f t="shared" ref="G203" si="66">E203*(1-F203)</f>
        <v>43.010000000000005</v>
      </c>
      <c r="H203" s="65"/>
      <c r="I203" s="75">
        <f t="shared" ref="I203" si="67">G203</f>
        <v>43.010000000000005</v>
      </c>
    </row>
    <row r="204" spans="1:9" s="51" customFormat="1">
      <c r="A204" s="17"/>
      <c r="B204" s="14" t="s">
        <v>1663</v>
      </c>
      <c r="C204" s="10" t="s">
        <v>1</v>
      </c>
      <c r="D204" s="19" t="s">
        <v>1662</v>
      </c>
      <c r="E204" s="57">
        <v>85</v>
      </c>
      <c r="F204" s="64">
        <v>0.2</v>
      </c>
      <c r="G204" s="147">
        <f t="shared" si="64"/>
        <v>68</v>
      </c>
      <c r="H204" s="65"/>
      <c r="I204" s="75">
        <f t="shared" si="65"/>
        <v>68</v>
      </c>
    </row>
    <row r="205" spans="1:9" s="51" customFormat="1">
      <c r="A205" s="17"/>
      <c r="B205" s="14" t="s">
        <v>284</v>
      </c>
      <c r="C205" s="10" t="s">
        <v>1</v>
      </c>
      <c r="D205" s="19" t="s">
        <v>285</v>
      </c>
      <c r="E205" s="57">
        <v>60</v>
      </c>
      <c r="F205" s="64">
        <v>0.2</v>
      </c>
      <c r="G205" s="147">
        <f t="shared" si="64"/>
        <v>48</v>
      </c>
      <c r="H205" s="65"/>
      <c r="I205" s="75">
        <f t="shared" si="65"/>
        <v>48</v>
      </c>
    </row>
    <row r="206" spans="1:9" s="51" customFormat="1">
      <c r="A206" s="17"/>
      <c r="B206" s="14" t="s">
        <v>286</v>
      </c>
      <c r="C206" s="10" t="s">
        <v>1</v>
      </c>
      <c r="D206" s="19" t="s">
        <v>287</v>
      </c>
      <c r="E206" s="57">
        <v>60</v>
      </c>
      <c r="F206" s="64">
        <v>0.2</v>
      </c>
      <c r="G206" s="147">
        <f t="shared" si="64"/>
        <v>48</v>
      </c>
      <c r="H206" s="65"/>
      <c r="I206" s="75">
        <f t="shared" si="65"/>
        <v>48</v>
      </c>
    </row>
    <row r="207" spans="1:9" s="51" customFormat="1">
      <c r="A207" s="17"/>
      <c r="B207" s="14" t="s">
        <v>288</v>
      </c>
      <c r="C207" s="10" t="s">
        <v>1</v>
      </c>
      <c r="D207" s="19" t="s">
        <v>289</v>
      </c>
      <c r="E207" s="57">
        <v>60</v>
      </c>
      <c r="F207" s="64">
        <v>0.2</v>
      </c>
      <c r="G207" s="147">
        <f t="shared" si="64"/>
        <v>48</v>
      </c>
      <c r="H207" s="65"/>
      <c r="I207" s="75">
        <f t="shared" si="65"/>
        <v>48</v>
      </c>
    </row>
    <row r="208" spans="1:9" s="51" customFormat="1">
      <c r="A208" s="17"/>
      <c r="B208" s="14" t="s">
        <v>302</v>
      </c>
      <c r="C208" s="10" t="s">
        <v>1</v>
      </c>
      <c r="D208" s="19" t="s">
        <v>290</v>
      </c>
      <c r="E208" s="57">
        <v>100</v>
      </c>
      <c r="F208" s="64">
        <v>0.2</v>
      </c>
      <c r="G208" s="147">
        <f t="shared" si="64"/>
        <v>80</v>
      </c>
      <c r="H208" s="65"/>
      <c r="I208" s="75">
        <f t="shared" si="65"/>
        <v>80</v>
      </c>
    </row>
    <row r="209" spans="1:9" s="51" customFormat="1">
      <c r="A209" s="17"/>
      <c r="B209" s="14" t="s">
        <v>301</v>
      </c>
      <c r="C209" s="10" t="s">
        <v>1</v>
      </c>
      <c r="D209" s="19" t="s">
        <v>293</v>
      </c>
      <c r="E209" s="57">
        <v>165</v>
      </c>
      <c r="F209" s="64">
        <v>0.2</v>
      </c>
      <c r="G209" s="147">
        <f t="shared" si="64"/>
        <v>132</v>
      </c>
      <c r="H209" s="65"/>
      <c r="I209" s="75">
        <f t="shared" si="65"/>
        <v>132</v>
      </c>
    </row>
    <row r="210" spans="1:9" s="51" customFormat="1">
      <c r="A210" s="17"/>
      <c r="B210" s="14" t="s">
        <v>291</v>
      </c>
      <c r="C210" s="10" t="s">
        <v>1</v>
      </c>
      <c r="D210" s="19" t="s">
        <v>292</v>
      </c>
      <c r="E210" s="57">
        <v>95</v>
      </c>
      <c r="F210" s="64">
        <v>0.2</v>
      </c>
      <c r="G210" s="147">
        <f t="shared" si="64"/>
        <v>76</v>
      </c>
      <c r="H210" s="65"/>
      <c r="I210" s="75">
        <f t="shared" si="65"/>
        <v>76</v>
      </c>
    </row>
    <row r="211" spans="1:9" s="51" customFormat="1">
      <c r="A211" s="17"/>
      <c r="B211" s="128" t="s">
        <v>303</v>
      </c>
      <c r="C211" s="10" t="s">
        <v>1</v>
      </c>
      <c r="D211" s="129" t="s">
        <v>294</v>
      </c>
      <c r="E211" s="57">
        <v>390</v>
      </c>
      <c r="F211" s="64">
        <v>0.2</v>
      </c>
      <c r="G211" s="147">
        <f t="shared" si="64"/>
        <v>312</v>
      </c>
      <c r="H211" s="65"/>
      <c r="I211" s="75">
        <f t="shared" si="65"/>
        <v>312</v>
      </c>
    </row>
    <row r="212" spans="1:9" s="51" customFormat="1">
      <c r="A212" s="17"/>
      <c r="B212" s="14" t="s">
        <v>299</v>
      </c>
      <c r="C212" s="10" t="s">
        <v>1</v>
      </c>
      <c r="D212" s="19" t="s">
        <v>296</v>
      </c>
      <c r="E212" s="57">
        <v>788</v>
      </c>
      <c r="F212" s="64">
        <v>0.2</v>
      </c>
      <c r="G212" s="147">
        <f t="shared" si="64"/>
        <v>630.40000000000009</v>
      </c>
      <c r="H212" s="65"/>
      <c r="I212" s="75">
        <f t="shared" si="65"/>
        <v>630.40000000000009</v>
      </c>
    </row>
    <row r="213" spans="1:9" s="51" customFormat="1">
      <c r="A213" s="17"/>
      <c r="B213" s="14" t="s">
        <v>300</v>
      </c>
      <c r="C213" s="10" t="s">
        <v>1</v>
      </c>
      <c r="D213" s="19" t="s">
        <v>298</v>
      </c>
      <c r="E213" s="57">
        <v>1350</v>
      </c>
      <c r="F213" s="64">
        <v>0.2</v>
      </c>
      <c r="G213" s="147">
        <f t="shared" si="64"/>
        <v>1080</v>
      </c>
      <c r="H213" s="65"/>
      <c r="I213" s="75">
        <f t="shared" si="65"/>
        <v>1080</v>
      </c>
    </row>
    <row r="214" spans="1:9" s="51" customFormat="1">
      <c r="A214" s="17"/>
      <c r="B214" s="14" t="s">
        <v>297</v>
      </c>
      <c r="C214" s="10" t="s">
        <v>1</v>
      </c>
      <c r="D214" s="19" t="s">
        <v>295</v>
      </c>
      <c r="E214" s="57">
        <v>399</v>
      </c>
      <c r="F214" s="64">
        <v>0.2</v>
      </c>
      <c r="G214" s="147">
        <f t="shared" si="64"/>
        <v>319.20000000000005</v>
      </c>
      <c r="H214" s="65"/>
      <c r="I214" s="75">
        <f t="shared" si="65"/>
        <v>319.20000000000005</v>
      </c>
    </row>
    <row r="215" spans="1:9" s="51" customFormat="1">
      <c r="A215" s="17"/>
      <c r="B215" s="14" t="s">
        <v>304</v>
      </c>
      <c r="C215" s="10" t="s">
        <v>1</v>
      </c>
      <c r="D215" s="19" t="s">
        <v>305</v>
      </c>
      <c r="E215" s="57">
        <v>419</v>
      </c>
      <c r="F215" s="64">
        <v>0.15</v>
      </c>
      <c r="G215" s="147">
        <f t="shared" si="64"/>
        <v>356.15</v>
      </c>
      <c r="H215" s="65"/>
      <c r="I215" s="75">
        <f t="shared" si="65"/>
        <v>356.15</v>
      </c>
    </row>
    <row r="216" spans="1:9" s="51" customFormat="1">
      <c r="A216" s="17"/>
      <c r="B216" s="14" t="s">
        <v>306</v>
      </c>
      <c r="C216" s="10" t="s">
        <v>1</v>
      </c>
      <c r="D216" s="19" t="s">
        <v>307</v>
      </c>
      <c r="E216" s="57">
        <v>419</v>
      </c>
      <c r="F216" s="64">
        <v>0.15</v>
      </c>
      <c r="G216" s="147">
        <f t="shared" si="64"/>
        <v>356.15</v>
      </c>
      <c r="H216" s="65"/>
      <c r="I216" s="75">
        <f t="shared" si="65"/>
        <v>356.15</v>
      </c>
    </row>
    <row r="217" spans="1:9" s="51" customFormat="1">
      <c r="A217" s="17"/>
      <c r="B217" s="14" t="s">
        <v>308</v>
      </c>
      <c r="C217" s="10" t="s">
        <v>1</v>
      </c>
      <c r="D217" s="19" t="s">
        <v>309</v>
      </c>
      <c r="E217" s="57">
        <v>429</v>
      </c>
      <c r="F217" s="64">
        <v>0.15</v>
      </c>
      <c r="G217" s="147">
        <f t="shared" si="64"/>
        <v>364.65</v>
      </c>
      <c r="H217" s="65"/>
      <c r="I217" s="75">
        <f t="shared" si="65"/>
        <v>364.65</v>
      </c>
    </row>
    <row r="218" spans="1:9" s="51" customFormat="1">
      <c r="A218" s="17"/>
      <c r="B218" s="14" t="s">
        <v>310</v>
      </c>
      <c r="C218" s="10" t="s">
        <v>1</v>
      </c>
      <c r="D218" s="19" t="s">
        <v>311</v>
      </c>
      <c r="E218" s="57">
        <v>429</v>
      </c>
      <c r="F218" s="64">
        <v>0.15</v>
      </c>
      <c r="G218" s="147">
        <f t="shared" si="64"/>
        <v>364.65</v>
      </c>
      <c r="H218" s="65"/>
      <c r="I218" s="75">
        <f t="shared" si="65"/>
        <v>364.65</v>
      </c>
    </row>
    <row r="219" spans="1:9" s="51" customFormat="1">
      <c r="A219" s="17"/>
      <c r="B219" s="14" t="s">
        <v>312</v>
      </c>
      <c r="C219" s="10" t="s">
        <v>1</v>
      </c>
      <c r="D219" s="19" t="s">
        <v>313</v>
      </c>
      <c r="E219" s="57">
        <v>395</v>
      </c>
      <c r="F219" s="64">
        <v>0.2</v>
      </c>
      <c r="G219" s="147">
        <f t="shared" si="64"/>
        <v>316</v>
      </c>
      <c r="H219" s="65"/>
      <c r="I219" s="75">
        <f t="shared" si="65"/>
        <v>316</v>
      </c>
    </row>
    <row r="220" spans="1:9" s="51" customFormat="1">
      <c r="A220" s="17"/>
      <c r="B220" s="14" t="s">
        <v>314</v>
      </c>
      <c r="C220" s="10" t="s">
        <v>1</v>
      </c>
      <c r="D220" s="19" t="s">
        <v>315</v>
      </c>
      <c r="E220" s="57">
        <v>25</v>
      </c>
      <c r="F220" s="64">
        <v>0.15</v>
      </c>
      <c r="G220" s="147">
        <f t="shared" si="64"/>
        <v>21.25</v>
      </c>
      <c r="H220" s="65"/>
      <c r="I220" s="75">
        <f t="shared" si="65"/>
        <v>21.25</v>
      </c>
    </row>
    <row r="221" spans="1:9" s="51" customFormat="1">
      <c r="A221" s="17"/>
      <c r="B221" s="14" t="s">
        <v>316</v>
      </c>
      <c r="C221" s="10" t="s">
        <v>1</v>
      </c>
      <c r="D221" s="19" t="s">
        <v>317</v>
      </c>
      <c r="E221" s="57">
        <v>67</v>
      </c>
      <c r="F221" s="64">
        <v>0.2</v>
      </c>
      <c r="G221" s="147">
        <f t="shared" si="64"/>
        <v>53.6</v>
      </c>
      <c r="H221" s="65"/>
      <c r="I221" s="75">
        <f t="shared" si="65"/>
        <v>53.6</v>
      </c>
    </row>
    <row r="222" spans="1:9" s="51" customFormat="1">
      <c r="A222" s="17"/>
      <c r="B222" s="14" t="s">
        <v>318</v>
      </c>
      <c r="C222" s="10" t="s">
        <v>1</v>
      </c>
      <c r="D222" s="19" t="s">
        <v>319</v>
      </c>
      <c r="E222" s="57">
        <v>27</v>
      </c>
      <c r="F222" s="64">
        <v>0.2</v>
      </c>
      <c r="G222" s="147">
        <f t="shared" si="64"/>
        <v>21.6</v>
      </c>
      <c r="H222" s="65"/>
      <c r="I222" s="75">
        <f t="shared" si="65"/>
        <v>21.6</v>
      </c>
    </row>
    <row r="223" spans="1:9" s="51" customFormat="1">
      <c r="A223" s="17"/>
      <c r="B223" s="14" t="s">
        <v>320</v>
      </c>
      <c r="C223" s="10" t="s">
        <v>1</v>
      </c>
      <c r="D223" s="19" t="s">
        <v>321</v>
      </c>
      <c r="E223" s="57">
        <v>340</v>
      </c>
      <c r="F223" s="64">
        <v>0.2</v>
      </c>
      <c r="G223" s="147">
        <f t="shared" si="64"/>
        <v>272</v>
      </c>
      <c r="H223" s="65"/>
      <c r="I223" s="75">
        <f t="shared" si="65"/>
        <v>272</v>
      </c>
    </row>
    <row r="224" spans="1:9" s="51" customFormat="1">
      <c r="A224" s="17"/>
      <c r="B224" s="14" t="s">
        <v>322</v>
      </c>
      <c r="C224" s="10" t="s">
        <v>1</v>
      </c>
      <c r="D224" s="19" t="s">
        <v>323</v>
      </c>
      <c r="E224" s="57">
        <v>58</v>
      </c>
      <c r="F224" s="64">
        <v>0.2</v>
      </c>
      <c r="G224" s="147">
        <f t="shared" si="64"/>
        <v>46.400000000000006</v>
      </c>
      <c r="H224" s="65"/>
      <c r="I224" s="75">
        <f t="shared" si="65"/>
        <v>46.400000000000006</v>
      </c>
    </row>
    <row r="225" spans="1:9" s="51" customFormat="1">
      <c r="A225" s="17"/>
      <c r="B225" s="14" t="s">
        <v>324</v>
      </c>
      <c r="C225" s="10" t="s">
        <v>1</v>
      </c>
      <c r="D225" s="19" t="s">
        <v>325</v>
      </c>
      <c r="E225" s="57">
        <v>350</v>
      </c>
      <c r="F225" s="64">
        <v>0.2</v>
      </c>
      <c r="G225" s="147">
        <f t="shared" si="64"/>
        <v>280</v>
      </c>
      <c r="H225" s="65"/>
      <c r="I225" s="75">
        <f t="shared" si="65"/>
        <v>280</v>
      </c>
    </row>
    <row r="226" spans="1:9" s="51" customFormat="1">
      <c r="A226" s="17"/>
      <c r="B226" s="14" t="s">
        <v>326</v>
      </c>
      <c r="C226" s="10" t="s">
        <v>1</v>
      </c>
      <c r="D226" s="19" t="s">
        <v>327</v>
      </c>
      <c r="E226" s="57">
        <v>5</v>
      </c>
      <c r="F226" s="64">
        <v>0.2</v>
      </c>
      <c r="G226" s="147">
        <f t="shared" si="64"/>
        <v>4</v>
      </c>
      <c r="H226" s="65"/>
      <c r="I226" s="75">
        <f t="shared" si="65"/>
        <v>4</v>
      </c>
    </row>
    <row r="227" spans="1:9" s="51" customFormat="1">
      <c r="A227" s="17"/>
      <c r="B227" s="14" t="s">
        <v>335</v>
      </c>
      <c r="C227" s="10" t="s">
        <v>1</v>
      </c>
      <c r="D227" s="19" t="s">
        <v>336</v>
      </c>
      <c r="E227" s="57">
        <v>97</v>
      </c>
      <c r="F227" s="64">
        <v>0.2</v>
      </c>
      <c r="G227" s="147">
        <f t="shared" si="64"/>
        <v>77.600000000000009</v>
      </c>
      <c r="H227" s="65"/>
      <c r="I227" s="75">
        <f t="shared" si="65"/>
        <v>77.600000000000009</v>
      </c>
    </row>
    <row r="228" spans="1:9" s="51" customFormat="1">
      <c r="A228" s="17"/>
      <c r="B228" s="14" t="s">
        <v>337</v>
      </c>
      <c r="C228" s="10" t="s">
        <v>1</v>
      </c>
      <c r="D228" s="19" t="s">
        <v>338</v>
      </c>
      <c r="E228" s="57">
        <v>89</v>
      </c>
      <c r="F228" s="64">
        <v>0.2</v>
      </c>
      <c r="G228" s="147">
        <f t="shared" si="64"/>
        <v>71.2</v>
      </c>
      <c r="H228" s="65"/>
      <c r="I228" s="75">
        <f t="shared" si="65"/>
        <v>71.2</v>
      </c>
    </row>
    <row r="229" spans="1:9" s="51" customFormat="1">
      <c r="A229" s="17"/>
      <c r="B229" s="12" t="s">
        <v>480</v>
      </c>
      <c r="C229" s="10" t="s">
        <v>1</v>
      </c>
      <c r="D229" s="69" t="s">
        <v>332</v>
      </c>
      <c r="E229" s="57">
        <v>160</v>
      </c>
      <c r="F229" s="64">
        <v>0.2</v>
      </c>
      <c r="G229" s="147">
        <f t="shared" si="64"/>
        <v>128</v>
      </c>
      <c r="H229" s="65"/>
      <c r="I229" s="75">
        <f t="shared" si="65"/>
        <v>128</v>
      </c>
    </row>
    <row r="230" spans="1:9" s="51" customFormat="1">
      <c r="A230" s="17"/>
      <c r="B230" s="12" t="s">
        <v>481</v>
      </c>
      <c r="C230" s="10" t="s">
        <v>1</v>
      </c>
      <c r="D230" s="69" t="s">
        <v>333</v>
      </c>
      <c r="E230" s="57">
        <v>160</v>
      </c>
      <c r="F230" s="64">
        <v>0.2</v>
      </c>
      <c r="G230" s="147">
        <f t="shared" si="64"/>
        <v>128</v>
      </c>
      <c r="H230" s="65"/>
      <c r="I230" s="75">
        <f t="shared" si="65"/>
        <v>128</v>
      </c>
    </row>
    <row r="231" spans="1:9" s="51" customFormat="1">
      <c r="A231" s="17"/>
      <c r="B231" s="12" t="s">
        <v>482</v>
      </c>
      <c r="C231" s="10" t="s">
        <v>1</v>
      </c>
      <c r="D231" s="69" t="s">
        <v>334</v>
      </c>
      <c r="E231" s="57">
        <v>160</v>
      </c>
      <c r="F231" s="64">
        <v>0.2</v>
      </c>
      <c r="G231" s="147">
        <f t="shared" si="64"/>
        <v>128</v>
      </c>
      <c r="H231" s="65"/>
      <c r="I231" s="75">
        <f t="shared" si="65"/>
        <v>128</v>
      </c>
    </row>
    <row r="232" spans="1:9" s="51" customFormat="1">
      <c r="A232" s="17"/>
      <c r="B232" s="12" t="s">
        <v>340</v>
      </c>
      <c r="C232" s="10" t="s">
        <v>1</v>
      </c>
      <c r="D232" s="69" t="s">
        <v>339</v>
      </c>
      <c r="E232" s="57">
        <v>25.5</v>
      </c>
      <c r="F232" s="64">
        <v>0.15</v>
      </c>
      <c r="G232" s="147">
        <f t="shared" si="64"/>
        <v>21.675000000000001</v>
      </c>
      <c r="H232" s="65"/>
      <c r="I232" s="75">
        <f t="shared" si="65"/>
        <v>21.675000000000001</v>
      </c>
    </row>
    <row r="233" spans="1:9" s="51" customFormat="1">
      <c r="A233" s="17"/>
      <c r="B233" s="14" t="s">
        <v>328</v>
      </c>
      <c r="C233" s="10" t="s">
        <v>1</v>
      </c>
      <c r="D233" s="19" t="s">
        <v>329</v>
      </c>
      <c r="E233" s="57">
        <v>88.5</v>
      </c>
      <c r="F233" s="64">
        <v>0.2</v>
      </c>
      <c r="G233" s="147">
        <f t="shared" ref="G233:G234" si="68">E233*(1-F233)</f>
        <v>70.8</v>
      </c>
      <c r="H233" s="65"/>
      <c r="I233" s="75">
        <f t="shared" ref="I233:I234" si="69">G233</f>
        <v>70.8</v>
      </c>
    </row>
    <row r="234" spans="1:9" s="51" customFormat="1">
      <c r="A234" s="17"/>
      <c r="B234" s="14" t="s">
        <v>330</v>
      </c>
      <c r="C234" s="10" t="s">
        <v>1</v>
      </c>
      <c r="D234" s="19" t="s">
        <v>331</v>
      </c>
      <c r="E234" s="57">
        <v>120</v>
      </c>
      <c r="F234" s="64">
        <v>0.2</v>
      </c>
      <c r="G234" s="147">
        <f t="shared" si="68"/>
        <v>96</v>
      </c>
      <c r="H234" s="65"/>
      <c r="I234" s="75">
        <f t="shared" si="69"/>
        <v>96</v>
      </c>
    </row>
    <row r="235" spans="1:9" s="51" customFormat="1">
      <c r="A235" s="17"/>
      <c r="B235" s="14" t="s">
        <v>544</v>
      </c>
      <c r="C235" s="10" t="s">
        <v>1</v>
      </c>
      <c r="D235" s="19" t="s">
        <v>545</v>
      </c>
      <c r="E235" s="57">
        <v>100</v>
      </c>
      <c r="F235" s="64">
        <v>0.2</v>
      </c>
      <c r="G235" s="147">
        <f>E235*(1-F235)</f>
        <v>80</v>
      </c>
      <c r="H235" s="63"/>
      <c r="I235" s="147">
        <f>G235</f>
        <v>80</v>
      </c>
    </row>
    <row r="236" spans="1:9" s="51" customFormat="1">
      <c r="A236" s="17"/>
      <c r="B236" s="14" t="s">
        <v>546</v>
      </c>
      <c r="C236" s="10" t="s">
        <v>1</v>
      </c>
      <c r="D236" s="19" t="s">
        <v>547</v>
      </c>
      <c r="E236" s="57">
        <v>200</v>
      </c>
      <c r="F236" s="64">
        <v>0.2</v>
      </c>
      <c r="G236" s="147">
        <f>E236*(1-F236)</f>
        <v>160</v>
      </c>
      <c r="H236" s="63"/>
      <c r="I236" s="147">
        <f>G236</f>
        <v>160</v>
      </c>
    </row>
    <row r="237" spans="1:9" s="51" customFormat="1" ht="12.75" customHeight="1">
      <c r="A237" s="17"/>
      <c r="B237" s="13" t="s">
        <v>1670</v>
      </c>
      <c r="C237" s="10" t="s">
        <v>1</v>
      </c>
      <c r="D237" s="19"/>
      <c r="E237" s="57"/>
      <c r="F237" s="64">
        <v>0.15</v>
      </c>
      <c r="G237" s="147">
        <f t="shared" ref="G237" si="70">E237*(1-F237)</f>
        <v>0</v>
      </c>
      <c r="H237" s="65"/>
      <c r="I237" s="75">
        <f t="shared" ref="I237" si="71">G237</f>
        <v>0</v>
      </c>
    </row>
    <row r="238" spans="1:9" s="51" customFormat="1">
      <c r="A238" s="17"/>
      <c r="B238" s="14"/>
      <c r="C238" s="10"/>
      <c r="D238" s="19"/>
      <c r="E238" s="57"/>
      <c r="F238" s="58"/>
      <c r="G238" s="147"/>
      <c r="H238" s="63"/>
      <c r="I238" s="147"/>
    </row>
    <row r="239" spans="1:9" s="135" customFormat="1" ht="11.25">
      <c r="A239" s="130"/>
      <c r="B239" s="3" t="s">
        <v>1619</v>
      </c>
      <c r="C239" s="131"/>
      <c r="D239" s="132"/>
      <c r="E239" s="133" t="s">
        <v>542</v>
      </c>
      <c r="F239" s="134" t="s">
        <v>542</v>
      </c>
      <c r="G239" s="149" t="s">
        <v>542</v>
      </c>
      <c r="H239" s="133" t="s">
        <v>542</v>
      </c>
      <c r="I239" s="155"/>
    </row>
    <row r="240" spans="1:9" s="51" customFormat="1">
      <c r="A240" s="17"/>
      <c r="B240" s="12" t="s">
        <v>563</v>
      </c>
      <c r="C240" s="10" t="s">
        <v>1</v>
      </c>
      <c r="D240" s="19" t="s">
        <v>564</v>
      </c>
      <c r="E240" s="57">
        <v>265</v>
      </c>
      <c r="F240" s="64">
        <v>0</v>
      </c>
      <c r="G240" s="147">
        <f t="shared" ref="G240:G274" si="72">E240*(1-F240)</f>
        <v>265</v>
      </c>
      <c r="H240" s="65"/>
      <c r="I240" s="75">
        <f t="shared" ref="I240:I274" si="73">G240</f>
        <v>265</v>
      </c>
    </row>
    <row r="241" spans="1:9" s="51" customFormat="1">
      <c r="A241" s="17"/>
      <c r="B241" s="12" t="s">
        <v>565</v>
      </c>
      <c r="C241" s="10" t="s">
        <v>1</v>
      </c>
      <c r="D241" s="19" t="s">
        <v>566</v>
      </c>
      <c r="E241" s="57">
        <v>237</v>
      </c>
      <c r="F241" s="64">
        <v>0.2</v>
      </c>
      <c r="G241" s="147">
        <f t="shared" si="72"/>
        <v>189.60000000000002</v>
      </c>
      <c r="H241" s="65"/>
      <c r="I241" s="75">
        <f t="shared" si="73"/>
        <v>189.60000000000002</v>
      </c>
    </row>
    <row r="242" spans="1:9" s="51" customFormat="1">
      <c r="A242" s="17"/>
      <c r="B242" s="14" t="s">
        <v>1653</v>
      </c>
      <c r="C242" s="10" t="s">
        <v>1</v>
      </c>
      <c r="D242" s="19" t="s">
        <v>280</v>
      </c>
      <c r="E242" s="57">
        <v>135</v>
      </c>
      <c r="F242" s="64">
        <v>0.32590000000000002</v>
      </c>
      <c r="G242" s="147">
        <f>E242*(1-F242)</f>
        <v>91.003499999999988</v>
      </c>
      <c r="H242" s="65"/>
      <c r="I242" s="75">
        <f>G242</f>
        <v>91.003499999999988</v>
      </c>
    </row>
    <row r="243" spans="1:9" s="51" customFormat="1">
      <c r="A243" s="17"/>
      <c r="B243" s="14" t="s">
        <v>1652</v>
      </c>
      <c r="C243" s="10" t="s">
        <v>1</v>
      </c>
      <c r="D243" s="19" t="s">
        <v>1654</v>
      </c>
      <c r="E243" s="57">
        <v>135</v>
      </c>
      <c r="F243" s="64">
        <v>0.2</v>
      </c>
      <c r="G243" s="147">
        <f>E243*(1-F243)</f>
        <v>108</v>
      </c>
      <c r="H243" s="65"/>
      <c r="I243" s="75">
        <f>G243</f>
        <v>108</v>
      </c>
    </row>
    <row r="244" spans="1:9" s="51" customFormat="1">
      <c r="A244" s="17"/>
      <c r="B244" s="14" t="s">
        <v>1656</v>
      </c>
      <c r="C244" s="10" t="s">
        <v>1</v>
      </c>
      <c r="D244" s="19" t="s">
        <v>1655</v>
      </c>
      <c r="E244" s="57">
        <v>125</v>
      </c>
      <c r="F244" s="64">
        <v>0.2</v>
      </c>
      <c r="G244" s="147">
        <f t="shared" ref="G244:G249" si="74">E244*(1-F244)</f>
        <v>100</v>
      </c>
      <c r="H244" s="65"/>
      <c r="I244" s="75">
        <f t="shared" ref="I244:I249" si="75">G244</f>
        <v>100</v>
      </c>
    </row>
    <row r="245" spans="1:9" s="51" customFormat="1">
      <c r="A245" s="17"/>
      <c r="B245" s="14" t="s">
        <v>1658</v>
      </c>
      <c r="C245" s="10" t="s">
        <v>1</v>
      </c>
      <c r="D245" s="19" t="s">
        <v>1657</v>
      </c>
      <c r="E245" s="57">
        <v>125</v>
      </c>
      <c r="F245" s="64">
        <v>0.2</v>
      </c>
      <c r="G245" s="147">
        <f t="shared" si="74"/>
        <v>100</v>
      </c>
      <c r="H245" s="65"/>
      <c r="I245" s="75">
        <f t="shared" si="75"/>
        <v>100</v>
      </c>
    </row>
    <row r="246" spans="1:9" s="51" customFormat="1">
      <c r="A246" s="17"/>
      <c r="B246" s="14" t="s">
        <v>1659</v>
      </c>
      <c r="C246" s="10" t="s">
        <v>1</v>
      </c>
      <c r="D246" s="19" t="s">
        <v>283</v>
      </c>
      <c r="E246" s="57">
        <v>100</v>
      </c>
      <c r="F246" s="64">
        <v>0.51</v>
      </c>
      <c r="G246" s="147">
        <f t="shared" si="74"/>
        <v>49</v>
      </c>
      <c r="H246" s="65"/>
      <c r="I246" s="75">
        <f t="shared" si="75"/>
        <v>49</v>
      </c>
    </row>
    <row r="247" spans="1:9" s="51" customFormat="1">
      <c r="A247" s="17"/>
      <c r="B247" s="14" t="s">
        <v>1660</v>
      </c>
      <c r="C247" s="10" t="s">
        <v>1</v>
      </c>
      <c r="D247" s="66" t="s">
        <v>281</v>
      </c>
      <c r="E247" s="57">
        <v>130</v>
      </c>
      <c r="F247" s="64">
        <v>0.55379999999999996</v>
      </c>
      <c r="G247" s="147">
        <f t="shared" si="74"/>
        <v>58.006000000000007</v>
      </c>
      <c r="H247" s="65"/>
      <c r="I247" s="75">
        <f t="shared" si="75"/>
        <v>58.006000000000007</v>
      </c>
    </row>
    <row r="248" spans="1:9" s="51" customFormat="1">
      <c r="A248" s="17"/>
      <c r="B248" s="14" t="s">
        <v>1661</v>
      </c>
      <c r="C248" s="10" t="s">
        <v>1</v>
      </c>
      <c r="D248" s="19" t="s">
        <v>282</v>
      </c>
      <c r="E248" s="57">
        <v>110</v>
      </c>
      <c r="F248" s="64">
        <v>0.60899999999999999</v>
      </c>
      <c r="G248" s="147">
        <f t="shared" si="74"/>
        <v>43.010000000000005</v>
      </c>
      <c r="H248" s="65"/>
      <c r="I248" s="75">
        <f t="shared" si="75"/>
        <v>43.010000000000005</v>
      </c>
    </row>
    <row r="249" spans="1:9" s="51" customFormat="1">
      <c r="A249" s="17"/>
      <c r="B249" s="14" t="s">
        <v>1663</v>
      </c>
      <c r="C249" s="10" t="s">
        <v>1</v>
      </c>
      <c r="D249" s="19" t="s">
        <v>1662</v>
      </c>
      <c r="E249" s="57">
        <v>85</v>
      </c>
      <c r="F249" s="64">
        <v>0.2</v>
      </c>
      <c r="G249" s="147">
        <f t="shared" si="74"/>
        <v>68</v>
      </c>
      <c r="H249" s="65"/>
      <c r="I249" s="75">
        <f t="shared" si="75"/>
        <v>68</v>
      </c>
    </row>
    <row r="250" spans="1:9" s="51" customFormat="1">
      <c r="A250" s="17"/>
      <c r="B250" s="14" t="s">
        <v>284</v>
      </c>
      <c r="C250" s="10" t="s">
        <v>1</v>
      </c>
      <c r="D250" s="19" t="s">
        <v>285</v>
      </c>
      <c r="E250" s="57">
        <v>60</v>
      </c>
      <c r="F250" s="64">
        <v>0.2</v>
      </c>
      <c r="G250" s="147">
        <f t="shared" si="72"/>
        <v>48</v>
      </c>
      <c r="H250" s="65"/>
      <c r="I250" s="75">
        <f t="shared" si="73"/>
        <v>48</v>
      </c>
    </row>
    <row r="251" spans="1:9" s="51" customFormat="1">
      <c r="A251" s="17"/>
      <c r="B251" s="14" t="s">
        <v>286</v>
      </c>
      <c r="C251" s="10" t="s">
        <v>1</v>
      </c>
      <c r="D251" s="19" t="s">
        <v>287</v>
      </c>
      <c r="E251" s="57">
        <v>60</v>
      </c>
      <c r="F251" s="64">
        <v>0.2</v>
      </c>
      <c r="G251" s="147">
        <f t="shared" si="72"/>
        <v>48</v>
      </c>
      <c r="H251" s="65"/>
      <c r="I251" s="75">
        <f t="shared" si="73"/>
        <v>48</v>
      </c>
    </row>
    <row r="252" spans="1:9" s="51" customFormat="1">
      <c r="A252" s="17"/>
      <c r="B252" s="14" t="s">
        <v>288</v>
      </c>
      <c r="C252" s="10" t="s">
        <v>1</v>
      </c>
      <c r="D252" s="19" t="s">
        <v>289</v>
      </c>
      <c r="E252" s="57">
        <v>60</v>
      </c>
      <c r="F252" s="64">
        <v>0.2</v>
      </c>
      <c r="G252" s="147">
        <f t="shared" si="72"/>
        <v>48</v>
      </c>
      <c r="H252" s="65"/>
      <c r="I252" s="75">
        <f t="shared" si="73"/>
        <v>48</v>
      </c>
    </row>
    <row r="253" spans="1:9" s="51" customFormat="1">
      <c r="A253" s="17"/>
      <c r="B253" s="14" t="s">
        <v>302</v>
      </c>
      <c r="C253" s="10" t="s">
        <v>1</v>
      </c>
      <c r="D253" s="19" t="s">
        <v>290</v>
      </c>
      <c r="E253" s="57">
        <v>100</v>
      </c>
      <c r="F253" s="64">
        <v>0.2</v>
      </c>
      <c r="G253" s="147">
        <f t="shared" si="72"/>
        <v>80</v>
      </c>
      <c r="H253" s="65"/>
      <c r="I253" s="75">
        <f t="shared" si="73"/>
        <v>80</v>
      </c>
    </row>
    <row r="254" spans="1:9" s="51" customFormat="1">
      <c r="A254" s="17"/>
      <c r="B254" s="14" t="s">
        <v>301</v>
      </c>
      <c r="C254" s="10" t="s">
        <v>1</v>
      </c>
      <c r="D254" s="19" t="s">
        <v>293</v>
      </c>
      <c r="E254" s="57">
        <v>165</v>
      </c>
      <c r="F254" s="64">
        <v>0.2</v>
      </c>
      <c r="G254" s="147">
        <f t="shared" si="72"/>
        <v>132</v>
      </c>
      <c r="H254" s="65"/>
      <c r="I254" s="75">
        <f t="shared" si="73"/>
        <v>132</v>
      </c>
    </row>
    <row r="255" spans="1:9" s="51" customFormat="1">
      <c r="A255" s="17"/>
      <c r="B255" s="14" t="s">
        <v>291</v>
      </c>
      <c r="C255" s="10" t="s">
        <v>1</v>
      </c>
      <c r="D255" s="19" t="s">
        <v>292</v>
      </c>
      <c r="E255" s="57">
        <v>95</v>
      </c>
      <c r="F255" s="64">
        <v>0.2</v>
      </c>
      <c r="G255" s="147">
        <f t="shared" si="72"/>
        <v>76</v>
      </c>
      <c r="H255" s="65"/>
      <c r="I255" s="75">
        <f t="shared" si="73"/>
        <v>76</v>
      </c>
    </row>
    <row r="256" spans="1:9" s="51" customFormat="1">
      <c r="A256" s="17"/>
      <c r="B256" s="128" t="s">
        <v>303</v>
      </c>
      <c r="C256" s="10" t="s">
        <v>1</v>
      </c>
      <c r="D256" s="129" t="s">
        <v>294</v>
      </c>
      <c r="E256" s="57">
        <v>390</v>
      </c>
      <c r="F256" s="64">
        <v>0.2</v>
      </c>
      <c r="G256" s="147">
        <f t="shared" si="72"/>
        <v>312</v>
      </c>
      <c r="H256" s="65"/>
      <c r="I256" s="75">
        <f t="shared" si="73"/>
        <v>312</v>
      </c>
    </row>
    <row r="257" spans="1:9" s="51" customFormat="1">
      <c r="A257" s="17"/>
      <c r="B257" s="14" t="s">
        <v>299</v>
      </c>
      <c r="C257" s="10" t="s">
        <v>1</v>
      </c>
      <c r="D257" s="19" t="s">
        <v>296</v>
      </c>
      <c r="E257" s="57">
        <v>788</v>
      </c>
      <c r="F257" s="64">
        <v>0.2</v>
      </c>
      <c r="G257" s="147">
        <f t="shared" si="72"/>
        <v>630.40000000000009</v>
      </c>
      <c r="H257" s="65"/>
      <c r="I257" s="75">
        <f t="shared" si="73"/>
        <v>630.40000000000009</v>
      </c>
    </row>
    <row r="258" spans="1:9" s="51" customFormat="1">
      <c r="A258" s="17"/>
      <c r="B258" s="14" t="s">
        <v>300</v>
      </c>
      <c r="C258" s="10" t="s">
        <v>1</v>
      </c>
      <c r="D258" s="19" t="s">
        <v>298</v>
      </c>
      <c r="E258" s="57">
        <v>1350</v>
      </c>
      <c r="F258" s="64">
        <v>0.2</v>
      </c>
      <c r="G258" s="147">
        <f t="shared" si="72"/>
        <v>1080</v>
      </c>
      <c r="H258" s="65"/>
      <c r="I258" s="75">
        <f t="shared" si="73"/>
        <v>1080</v>
      </c>
    </row>
    <row r="259" spans="1:9" s="51" customFormat="1">
      <c r="A259" s="17"/>
      <c r="B259" s="14" t="s">
        <v>297</v>
      </c>
      <c r="C259" s="10" t="s">
        <v>1</v>
      </c>
      <c r="D259" s="19" t="s">
        <v>295</v>
      </c>
      <c r="E259" s="57">
        <v>399</v>
      </c>
      <c r="F259" s="64">
        <v>0.2</v>
      </c>
      <c r="G259" s="147">
        <f t="shared" si="72"/>
        <v>319.20000000000005</v>
      </c>
      <c r="H259" s="65"/>
      <c r="I259" s="75">
        <f t="shared" si="73"/>
        <v>319.20000000000005</v>
      </c>
    </row>
    <row r="260" spans="1:9" s="51" customFormat="1">
      <c r="A260" s="17"/>
      <c r="B260" s="14" t="s">
        <v>304</v>
      </c>
      <c r="C260" s="10" t="s">
        <v>1</v>
      </c>
      <c r="D260" s="19" t="s">
        <v>305</v>
      </c>
      <c r="E260" s="57">
        <v>419</v>
      </c>
      <c r="F260" s="64">
        <v>0.15</v>
      </c>
      <c r="G260" s="147">
        <f t="shared" si="72"/>
        <v>356.15</v>
      </c>
      <c r="H260" s="65"/>
      <c r="I260" s="75">
        <f t="shared" si="73"/>
        <v>356.15</v>
      </c>
    </row>
    <row r="261" spans="1:9" s="51" customFormat="1">
      <c r="A261" s="17"/>
      <c r="B261" s="14" t="s">
        <v>306</v>
      </c>
      <c r="C261" s="10" t="s">
        <v>1</v>
      </c>
      <c r="D261" s="19" t="s">
        <v>307</v>
      </c>
      <c r="E261" s="57">
        <v>419</v>
      </c>
      <c r="F261" s="64">
        <v>0.15</v>
      </c>
      <c r="G261" s="147">
        <f t="shared" si="72"/>
        <v>356.15</v>
      </c>
      <c r="H261" s="65"/>
      <c r="I261" s="75">
        <f t="shared" si="73"/>
        <v>356.15</v>
      </c>
    </row>
    <row r="262" spans="1:9" s="51" customFormat="1">
      <c r="A262" s="17"/>
      <c r="B262" s="14" t="s">
        <v>308</v>
      </c>
      <c r="C262" s="10" t="s">
        <v>1</v>
      </c>
      <c r="D262" s="19" t="s">
        <v>309</v>
      </c>
      <c r="E262" s="57">
        <v>429</v>
      </c>
      <c r="F262" s="64">
        <v>0.15</v>
      </c>
      <c r="G262" s="147">
        <f t="shared" si="72"/>
        <v>364.65</v>
      </c>
      <c r="H262" s="65"/>
      <c r="I262" s="75">
        <f t="shared" si="73"/>
        <v>364.65</v>
      </c>
    </row>
    <row r="263" spans="1:9" s="51" customFormat="1">
      <c r="A263" s="17"/>
      <c r="B263" s="14" t="s">
        <v>310</v>
      </c>
      <c r="C263" s="10" t="s">
        <v>1</v>
      </c>
      <c r="D263" s="19" t="s">
        <v>311</v>
      </c>
      <c r="E263" s="57">
        <v>429</v>
      </c>
      <c r="F263" s="64">
        <v>0.15</v>
      </c>
      <c r="G263" s="147">
        <f t="shared" si="72"/>
        <v>364.65</v>
      </c>
      <c r="H263" s="65"/>
      <c r="I263" s="75">
        <f t="shared" si="73"/>
        <v>364.65</v>
      </c>
    </row>
    <row r="264" spans="1:9" s="51" customFormat="1">
      <c r="A264" s="17"/>
      <c r="B264" s="14" t="s">
        <v>312</v>
      </c>
      <c r="C264" s="10" t="s">
        <v>1</v>
      </c>
      <c r="D264" s="19" t="s">
        <v>313</v>
      </c>
      <c r="E264" s="57">
        <v>395</v>
      </c>
      <c r="F264" s="64">
        <v>0.2</v>
      </c>
      <c r="G264" s="147">
        <f t="shared" si="72"/>
        <v>316</v>
      </c>
      <c r="H264" s="65"/>
      <c r="I264" s="75">
        <f t="shared" si="73"/>
        <v>316</v>
      </c>
    </row>
    <row r="265" spans="1:9" s="51" customFormat="1">
      <c r="A265" s="17"/>
      <c r="B265" s="14" t="s">
        <v>314</v>
      </c>
      <c r="C265" s="10" t="s">
        <v>1</v>
      </c>
      <c r="D265" s="19" t="s">
        <v>315</v>
      </c>
      <c r="E265" s="57">
        <v>25</v>
      </c>
      <c r="F265" s="64">
        <v>0.15</v>
      </c>
      <c r="G265" s="147">
        <f t="shared" si="72"/>
        <v>21.25</v>
      </c>
      <c r="H265" s="65"/>
      <c r="I265" s="75">
        <f t="shared" si="73"/>
        <v>21.25</v>
      </c>
    </row>
    <row r="266" spans="1:9" s="51" customFormat="1">
      <c r="A266" s="17"/>
      <c r="B266" s="14" t="s">
        <v>316</v>
      </c>
      <c r="C266" s="10" t="s">
        <v>1</v>
      </c>
      <c r="D266" s="19" t="s">
        <v>317</v>
      </c>
      <c r="E266" s="57">
        <v>67</v>
      </c>
      <c r="F266" s="64">
        <v>0.2</v>
      </c>
      <c r="G266" s="147">
        <f t="shared" si="72"/>
        <v>53.6</v>
      </c>
      <c r="H266" s="65"/>
      <c r="I266" s="75">
        <f t="shared" si="73"/>
        <v>53.6</v>
      </c>
    </row>
    <row r="267" spans="1:9" s="51" customFormat="1">
      <c r="A267" s="17"/>
      <c r="B267" s="14" t="s">
        <v>318</v>
      </c>
      <c r="C267" s="10" t="s">
        <v>1</v>
      </c>
      <c r="D267" s="19" t="s">
        <v>319</v>
      </c>
      <c r="E267" s="57">
        <v>27</v>
      </c>
      <c r="F267" s="64">
        <v>0.2</v>
      </c>
      <c r="G267" s="147">
        <f t="shared" si="72"/>
        <v>21.6</v>
      </c>
      <c r="H267" s="65"/>
      <c r="I267" s="75">
        <f t="shared" si="73"/>
        <v>21.6</v>
      </c>
    </row>
    <row r="268" spans="1:9" s="51" customFormat="1">
      <c r="A268" s="17"/>
      <c r="B268" s="14" t="s">
        <v>320</v>
      </c>
      <c r="C268" s="10" t="s">
        <v>1</v>
      </c>
      <c r="D268" s="19" t="s">
        <v>321</v>
      </c>
      <c r="E268" s="57">
        <v>340</v>
      </c>
      <c r="F268" s="64">
        <v>0.2</v>
      </c>
      <c r="G268" s="147">
        <f t="shared" si="72"/>
        <v>272</v>
      </c>
      <c r="H268" s="65"/>
      <c r="I268" s="75">
        <f t="shared" si="73"/>
        <v>272</v>
      </c>
    </row>
    <row r="269" spans="1:9" s="51" customFormat="1">
      <c r="A269" s="17"/>
      <c r="B269" s="14" t="s">
        <v>322</v>
      </c>
      <c r="C269" s="10" t="s">
        <v>1</v>
      </c>
      <c r="D269" s="19" t="s">
        <v>323</v>
      </c>
      <c r="E269" s="57">
        <v>58</v>
      </c>
      <c r="F269" s="64">
        <v>0.2</v>
      </c>
      <c r="G269" s="147">
        <f t="shared" si="72"/>
        <v>46.400000000000006</v>
      </c>
      <c r="H269" s="65"/>
      <c r="I269" s="75">
        <f t="shared" si="73"/>
        <v>46.400000000000006</v>
      </c>
    </row>
    <row r="270" spans="1:9" s="51" customFormat="1">
      <c r="A270" s="17"/>
      <c r="B270" s="14" t="s">
        <v>324</v>
      </c>
      <c r="C270" s="10" t="s">
        <v>1</v>
      </c>
      <c r="D270" s="19" t="s">
        <v>325</v>
      </c>
      <c r="E270" s="57">
        <v>350</v>
      </c>
      <c r="F270" s="64">
        <v>0.2</v>
      </c>
      <c r="G270" s="147">
        <f t="shared" si="72"/>
        <v>280</v>
      </c>
      <c r="H270" s="65"/>
      <c r="I270" s="75">
        <f t="shared" si="73"/>
        <v>280</v>
      </c>
    </row>
    <row r="271" spans="1:9" s="51" customFormat="1">
      <c r="A271" s="17"/>
      <c r="B271" s="14" t="s">
        <v>326</v>
      </c>
      <c r="C271" s="10" t="s">
        <v>1</v>
      </c>
      <c r="D271" s="19" t="s">
        <v>327</v>
      </c>
      <c r="E271" s="57">
        <v>5</v>
      </c>
      <c r="F271" s="64">
        <v>0.2</v>
      </c>
      <c r="G271" s="147">
        <f t="shared" si="72"/>
        <v>4</v>
      </c>
      <c r="H271" s="65"/>
      <c r="I271" s="75">
        <f t="shared" si="73"/>
        <v>4</v>
      </c>
    </row>
    <row r="272" spans="1:9" s="51" customFormat="1">
      <c r="A272" s="17"/>
      <c r="B272" s="14" t="s">
        <v>328</v>
      </c>
      <c r="C272" s="10" t="s">
        <v>1</v>
      </c>
      <c r="D272" s="19" t="s">
        <v>329</v>
      </c>
      <c r="E272" s="57">
        <v>88.5</v>
      </c>
      <c r="F272" s="64">
        <v>0.2</v>
      </c>
      <c r="G272" s="147">
        <f t="shared" si="72"/>
        <v>70.8</v>
      </c>
      <c r="H272" s="65"/>
      <c r="I272" s="75">
        <f t="shared" si="73"/>
        <v>70.8</v>
      </c>
    </row>
    <row r="273" spans="1:9" s="51" customFormat="1">
      <c r="A273" s="17"/>
      <c r="B273" s="14" t="s">
        <v>330</v>
      </c>
      <c r="C273" s="10" t="s">
        <v>1</v>
      </c>
      <c r="D273" s="19" t="s">
        <v>331</v>
      </c>
      <c r="E273" s="57">
        <v>120</v>
      </c>
      <c r="F273" s="64">
        <v>0.2</v>
      </c>
      <c r="G273" s="147">
        <f t="shared" si="72"/>
        <v>96</v>
      </c>
      <c r="H273" s="65"/>
      <c r="I273" s="75">
        <f t="shared" si="73"/>
        <v>96</v>
      </c>
    </row>
    <row r="274" spans="1:9" s="51" customFormat="1">
      <c r="A274" s="8"/>
      <c r="B274" s="14" t="s">
        <v>1303</v>
      </c>
      <c r="C274" s="10" t="s">
        <v>1</v>
      </c>
      <c r="D274" s="19" t="s">
        <v>1304</v>
      </c>
      <c r="E274" s="57">
        <v>84</v>
      </c>
      <c r="F274" s="58">
        <v>0.2</v>
      </c>
      <c r="G274" s="147">
        <f t="shared" si="72"/>
        <v>67.2</v>
      </c>
      <c r="H274" s="63"/>
      <c r="I274" s="147">
        <f t="shared" si="73"/>
        <v>67.2</v>
      </c>
    </row>
    <row r="275" spans="1:9" s="51" customFormat="1">
      <c r="A275" s="17"/>
      <c r="B275" s="14" t="s">
        <v>335</v>
      </c>
      <c r="C275" s="10" t="s">
        <v>1</v>
      </c>
      <c r="D275" s="19" t="s">
        <v>336</v>
      </c>
      <c r="E275" s="57">
        <v>97</v>
      </c>
      <c r="F275" s="64">
        <v>0.2</v>
      </c>
      <c r="G275" s="147">
        <f t="shared" ref="G275:G280" si="76">E275*(1-F275)</f>
        <v>77.600000000000009</v>
      </c>
      <c r="H275" s="65"/>
      <c r="I275" s="75">
        <f t="shared" ref="I275:I280" si="77">G275</f>
        <v>77.600000000000009</v>
      </c>
    </row>
    <row r="276" spans="1:9" s="51" customFormat="1">
      <c r="A276" s="17"/>
      <c r="B276" s="14" t="s">
        <v>337</v>
      </c>
      <c r="C276" s="10" t="s">
        <v>1</v>
      </c>
      <c r="D276" s="19" t="s">
        <v>338</v>
      </c>
      <c r="E276" s="57">
        <v>89</v>
      </c>
      <c r="F276" s="64">
        <v>0.2</v>
      </c>
      <c r="G276" s="147">
        <f t="shared" si="76"/>
        <v>71.2</v>
      </c>
      <c r="H276" s="65"/>
      <c r="I276" s="75">
        <f t="shared" si="77"/>
        <v>71.2</v>
      </c>
    </row>
    <row r="277" spans="1:9" s="51" customFormat="1">
      <c r="A277" s="17"/>
      <c r="B277" s="12" t="s">
        <v>480</v>
      </c>
      <c r="C277" s="10" t="s">
        <v>1</v>
      </c>
      <c r="D277" s="69" t="s">
        <v>332</v>
      </c>
      <c r="E277" s="57">
        <v>160</v>
      </c>
      <c r="F277" s="64">
        <v>0.2</v>
      </c>
      <c r="G277" s="147">
        <f t="shared" si="76"/>
        <v>128</v>
      </c>
      <c r="H277" s="65"/>
      <c r="I277" s="75">
        <f t="shared" si="77"/>
        <v>128</v>
      </c>
    </row>
    <row r="278" spans="1:9" s="51" customFormat="1">
      <c r="A278" s="17"/>
      <c r="B278" s="12" t="s">
        <v>481</v>
      </c>
      <c r="C278" s="10" t="s">
        <v>1</v>
      </c>
      <c r="D278" s="69" t="s">
        <v>333</v>
      </c>
      <c r="E278" s="57">
        <v>160</v>
      </c>
      <c r="F278" s="64">
        <v>0.2</v>
      </c>
      <c r="G278" s="147">
        <f t="shared" si="76"/>
        <v>128</v>
      </c>
      <c r="H278" s="65"/>
      <c r="I278" s="75">
        <f t="shared" si="77"/>
        <v>128</v>
      </c>
    </row>
    <row r="279" spans="1:9" s="51" customFormat="1">
      <c r="A279" s="17"/>
      <c r="B279" s="12" t="s">
        <v>482</v>
      </c>
      <c r="C279" s="10" t="s">
        <v>1</v>
      </c>
      <c r="D279" s="69" t="s">
        <v>334</v>
      </c>
      <c r="E279" s="57">
        <v>160</v>
      </c>
      <c r="F279" s="64">
        <v>0.2</v>
      </c>
      <c r="G279" s="147">
        <f t="shared" si="76"/>
        <v>128</v>
      </c>
      <c r="H279" s="65"/>
      <c r="I279" s="75">
        <f t="shared" si="77"/>
        <v>128</v>
      </c>
    </row>
    <row r="280" spans="1:9" s="51" customFormat="1">
      <c r="A280" s="17"/>
      <c r="B280" s="12" t="s">
        <v>340</v>
      </c>
      <c r="C280" s="10" t="s">
        <v>1</v>
      </c>
      <c r="D280" s="69" t="s">
        <v>339</v>
      </c>
      <c r="E280" s="57">
        <v>25.5</v>
      </c>
      <c r="F280" s="64">
        <v>0.15</v>
      </c>
      <c r="G280" s="147">
        <f t="shared" si="76"/>
        <v>21.675000000000001</v>
      </c>
      <c r="H280" s="65"/>
      <c r="I280" s="75">
        <f t="shared" si="77"/>
        <v>21.675000000000001</v>
      </c>
    </row>
    <row r="281" spans="1:9" s="51" customFormat="1">
      <c r="A281" s="17"/>
      <c r="B281" s="14" t="s">
        <v>544</v>
      </c>
      <c r="C281" s="10" t="s">
        <v>1</v>
      </c>
      <c r="D281" s="19" t="s">
        <v>545</v>
      </c>
      <c r="E281" s="57">
        <v>100</v>
      </c>
      <c r="F281" s="64">
        <v>0.2</v>
      </c>
      <c r="G281" s="147">
        <f>E281*(1-F281)</f>
        <v>80</v>
      </c>
      <c r="H281" s="63"/>
      <c r="I281" s="147">
        <f>G281</f>
        <v>80</v>
      </c>
    </row>
    <row r="282" spans="1:9" s="51" customFormat="1">
      <c r="A282" s="17"/>
      <c r="B282" s="14" t="s">
        <v>546</v>
      </c>
      <c r="C282" s="10" t="s">
        <v>1</v>
      </c>
      <c r="D282" s="19" t="s">
        <v>547</v>
      </c>
      <c r="E282" s="57">
        <v>200</v>
      </c>
      <c r="F282" s="64">
        <v>0.2</v>
      </c>
      <c r="G282" s="147">
        <f>E282*(1-F282)</f>
        <v>160</v>
      </c>
      <c r="H282" s="63"/>
      <c r="I282" s="147">
        <f>G282</f>
        <v>160</v>
      </c>
    </row>
    <row r="283" spans="1:9" s="51" customFormat="1">
      <c r="A283" s="17"/>
      <c r="B283" s="14" t="s">
        <v>575</v>
      </c>
      <c r="C283" s="10" t="s">
        <v>1</v>
      </c>
      <c r="D283" s="19" t="s">
        <v>574</v>
      </c>
      <c r="E283" s="57">
        <v>0</v>
      </c>
      <c r="F283" s="64">
        <v>0</v>
      </c>
      <c r="G283" s="147">
        <f>E283*(1-F283)</f>
        <v>0</v>
      </c>
      <c r="H283" s="63"/>
      <c r="I283" s="147">
        <f>G283</f>
        <v>0</v>
      </c>
    </row>
    <row r="284" spans="1:9" s="51" customFormat="1">
      <c r="A284" s="17"/>
      <c r="B284" s="14" t="s">
        <v>576</v>
      </c>
      <c r="C284" s="10" t="s">
        <v>1</v>
      </c>
      <c r="D284" s="19" t="s">
        <v>577</v>
      </c>
      <c r="E284" s="57">
        <v>1100</v>
      </c>
      <c r="F284" s="64">
        <v>0.2</v>
      </c>
      <c r="G284" s="147">
        <f>E284*(1-F284)</f>
        <v>880</v>
      </c>
      <c r="H284" s="63"/>
      <c r="I284" s="147">
        <f>G284</f>
        <v>880</v>
      </c>
    </row>
    <row r="285" spans="1:9" s="51" customFormat="1" ht="12.75" customHeight="1">
      <c r="A285" s="17"/>
      <c r="B285" s="13" t="s">
        <v>1671</v>
      </c>
      <c r="C285" s="10" t="s">
        <v>1</v>
      </c>
      <c r="D285" s="19"/>
      <c r="E285" s="57"/>
      <c r="F285" s="64">
        <v>0.15</v>
      </c>
      <c r="G285" s="147">
        <f t="shared" ref="G285" si="78">E285*(1-F285)</f>
        <v>0</v>
      </c>
      <c r="H285" s="65"/>
      <c r="I285" s="75">
        <f t="shared" ref="I285" si="79">G285</f>
        <v>0</v>
      </c>
    </row>
    <row r="286" spans="1:9" s="51" customFormat="1">
      <c r="A286" s="17"/>
      <c r="B286" s="14"/>
      <c r="C286" s="10"/>
      <c r="D286" s="19"/>
      <c r="E286" s="57"/>
      <c r="F286" s="64"/>
      <c r="G286" s="147"/>
      <c r="H286" s="68"/>
      <c r="I286" s="75"/>
    </row>
    <row r="287" spans="1:9" s="135" customFormat="1" ht="11.25">
      <c r="A287" s="130"/>
      <c r="B287" s="3" t="s">
        <v>1623</v>
      </c>
      <c r="C287" s="131"/>
      <c r="D287" s="132"/>
      <c r="E287" s="133" t="s">
        <v>542</v>
      </c>
      <c r="F287" s="134" t="s">
        <v>542</v>
      </c>
      <c r="G287" s="149" t="s">
        <v>542</v>
      </c>
      <c r="H287" s="133" t="s">
        <v>542</v>
      </c>
      <c r="I287" s="155"/>
    </row>
    <row r="288" spans="1:9" s="51" customFormat="1">
      <c r="A288" s="17"/>
      <c r="B288" s="12" t="s">
        <v>1713</v>
      </c>
      <c r="C288" s="10" t="s">
        <v>1</v>
      </c>
      <c r="D288" s="19" t="s">
        <v>1714</v>
      </c>
      <c r="E288" s="57">
        <v>1550</v>
      </c>
      <c r="F288" s="64">
        <v>0.25</v>
      </c>
      <c r="G288" s="147">
        <f t="shared" ref="G288" si="80">E288*(1-F288)</f>
        <v>1162.5</v>
      </c>
      <c r="H288" s="65"/>
      <c r="I288" s="75">
        <f t="shared" ref="I288" si="81">G288</f>
        <v>1162.5</v>
      </c>
    </row>
    <row r="289" spans="1:9" s="51" customFormat="1">
      <c r="A289" s="17"/>
      <c r="B289" s="12" t="s">
        <v>1715</v>
      </c>
      <c r="C289" s="10" t="s">
        <v>1</v>
      </c>
      <c r="D289" s="19" t="s">
        <v>1716</v>
      </c>
      <c r="E289" s="57">
        <v>1750</v>
      </c>
      <c r="F289" s="64">
        <v>0.25</v>
      </c>
      <c r="G289" s="147">
        <f t="shared" ref="G289:G290" si="82">E289*(1-F289)</f>
        <v>1312.5</v>
      </c>
      <c r="H289" s="65"/>
      <c r="I289" s="75">
        <f t="shared" ref="I289:I290" si="83">G289</f>
        <v>1312.5</v>
      </c>
    </row>
    <row r="290" spans="1:9" s="51" customFormat="1">
      <c r="A290" s="17"/>
      <c r="B290" s="12" t="s">
        <v>1717</v>
      </c>
      <c r="C290" s="10" t="s">
        <v>1</v>
      </c>
      <c r="D290" s="19" t="s">
        <v>1719</v>
      </c>
      <c r="E290" s="57">
        <v>1550</v>
      </c>
      <c r="F290" s="64">
        <v>0.25</v>
      </c>
      <c r="G290" s="147">
        <f t="shared" si="82"/>
        <v>1162.5</v>
      </c>
      <c r="H290" s="65"/>
      <c r="I290" s="75">
        <f t="shared" si="83"/>
        <v>1162.5</v>
      </c>
    </row>
    <row r="291" spans="1:9" s="51" customFormat="1">
      <c r="A291" s="17"/>
      <c r="B291" s="12" t="s">
        <v>1718</v>
      </c>
      <c r="C291" s="10" t="s">
        <v>1</v>
      </c>
      <c r="D291" s="19" t="s">
        <v>1720</v>
      </c>
      <c r="E291" s="57">
        <v>1750</v>
      </c>
      <c r="F291" s="64">
        <v>0.25</v>
      </c>
      <c r="G291" s="147">
        <f t="shared" ref="G291" si="84">E291*(1-F291)</f>
        <v>1312.5</v>
      </c>
      <c r="H291" s="65"/>
      <c r="I291" s="75">
        <f t="shared" ref="I291" si="85">G291</f>
        <v>1312.5</v>
      </c>
    </row>
    <row r="292" spans="1:9" s="51" customFormat="1">
      <c r="A292" s="17"/>
      <c r="B292" s="12" t="s">
        <v>1721</v>
      </c>
      <c r="C292" s="10" t="s">
        <v>1</v>
      </c>
      <c r="D292" s="19" t="s">
        <v>1722</v>
      </c>
      <c r="E292" s="57">
        <v>2322</v>
      </c>
      <c r="F292" s="64">
        <v>0.25</v>
      </c>
      <c r="G292" s="147">
        <f t="shared" ref="G292" si="86">E292*(1-F292)</f>
        <v>1741.5</v>
      </c>
      <c r="H292" s="65"/>
      <c r="I292" s="75">
        <f t="shared" ref="I292" si="87">G292</f>
        <v>1741.5</v>
      </c>
    </row>
    <row r="293" spans="1:9" s="51" customFormat="1">
      <c r="A293" s="17"/>
      <c r="B293" s="12" t="s">
        <v>1724</v>
      </c>
      <c r="C293" s="10" t="s">
        <v>1</v>
      </c>
      <c r="D293" s="19" t="s">
        <v>1723</v>
      </c>
      <c r="E293" s="57">
        <v>1906</v>
      </c>
      <c r="F293" s="64">
        <v>0.25</v>
      </c>
      <c r="G293" s="147">
        <f t="shared" ref="G293" si="88">E293*(1-F293)</f>
        <v>1429.5</v>
      </c>
      <c r="H293" s="65"/>
      <c r="I293" s="75">
        <f t="shared" ref="I293" si="89">G293</f>
        <v>1429.5</v>
      </c>
    </row>
    <row r="294" spans="1:9" s="51" customFormat="1">
      <c r="A294" s="17"/>
      <c r="B294" s="12" t="s">
        <v>1725</v>
      </c>
      <c r="C294" s="10" t="s">
        <v>1</v>
      </c>
      <c r="D294" s="19" t="s">
        <v>1726</v>
      </c>
      <c r="E294" s="57">
        <v>2322</v>
      </c>
      <c r="F294" s="64">
        <v>0.25</v>
      </c>
      <c r="G294" s="147">
        <f t="shared" ref="G294" si="90">E294*(1-F294)</f>
        <v>1741.5</v>
      </c>
      <c r="H294" s="65"/>
      <c r="I294" s="75">
        <f t="shared" ref="I294" si="91">G294</f>
        <v>1741.5</v>
      </c>
    </row>
    <row r="295" spans="1:9" s="51" customFormat="1">
      <c r="A295" s="17"/>
      <c r="B295" s="12" t="s">
        <v>1727</v>
      </c>
      <c r="C295" s="10" t="s">
        <v>1</v>
      </c>
      <c r="D295" s="19" t="s">
        <v>1728</v>
      </c>
      <c r="E295" s="57">
        <v>2322</v>
      </c>
      <c r="F295" s="64">
        <v>0.25</v>
      </c>
      <c r="G295" s="147">
        <f t="shared" ref="G295" si="92">E295*(1-F295)</f>
        <v>1741.5</v>
      </c>
      <c r="H295" s="65"/>
      <c r="I295" s="75">
        <f t="shared" ref="I295" si="93">G295</f>
        <v>1741.5</v>
      </c>
    </row>
    <row r="296" spans="1:9" s="51" customFormat="1">
      <c r="A296" s="17"/>
      <c r="B296" s="12" t="s">
        <v>1729</v>
      </c>
      <c r="C296" s="10" t="s">
        <v>1</v>
      </c>
      <c r="D296" s="19" t="s">
        <v>1730</v>
      </c>
      <c r="E296" s="57">
        <v>2322</v>
      </c>
      <c r="F296" s="64">
        <v>0.25</v>
      </c>
      <c r="G296" s="147">
        <f t="shared" ref="G296" si="94">E296*(1-F296)</f>
        <v>1741.5</v>
      </c>
      <c r="H296" s="65"/>
      <c r="I296" s="75">
        <f t="shared" ref="I296" si="95">G296</f>
        <v>1741.5</v>
      </c>
    </row>
    <row r="297" spans="1:9" s="51" customFormat="1">
      <c r="A297" s="17"/>
      <c r="B297" s="12" t="s">
        <v>568</v>
      </c>
      <c r="C297" s="10" t="s">
        <v>1</v>
      </c>
      <c r="D297" s="19" t="s">
        <v>567</v>
      </c>
      <c r="E297" s="57">
        <v>375</v>
      </c>
      <c r="F297" s="64">
        <v>0</v>
      </c>
      <c r="G297" s="147">
        <f t="shared" ref="G297:G314" si="96">E297*(1-F297)</f>
        <v>375</v>
      </c>
      <c r="H297" s="65"/>
      <c r="I297" s="75">
        <f t="shared" ref="I297:I314" si="97">G297</f>
        <v>375</v>
      </c>
    </row>
    <row r="298" spans="1:9" s="51" customFormat="1">
      <c r="A298" s="17"/>
      <c r="B298" s="12" t="s">
        <v>571</v>
      </c>
      <c r="C298" s="10" t="s">
        <v>1</v>
      </c>
      <c r="D298" s="19" t="s">
        <v>570</v>
      </c>
      <c r="E298" s="57">
        <v>75</v>
      </c>
      <c r="F298" s="64">
        <v>0.2</v>
      </c>
      <c r="G298" s="147">
        <f t="shared" si="96"/>
        <v>60</v>
      </c>
      <c r="H298" s="65"/>
      <c r="I298" s="75">
        <f t="shared" si="97"/>
        <v>60</v>
      </c>
    </row>
    <row r="299" spans="1:9" s="51" customFormat="1">
      <c r="A299" s="17"/>
      <c r="B299" s="14" t="s">
        <v>1329</v>
      </c>
      <c r="C299" s="10" t="s">
        <v>1</v>
      </c>
      <c r="D299" s="19" t="s">
        <v>1330</v>
      </c>
      <c r="E299" s="57">
        <v>150</v>
      </c>
      <c r="F299" s="64">
        <v>0.25</v>
      </c>
      <c r="G299" s="147">
        <f t="shared" si="96"/>
        <v>112.5</v>
      </c>
      <c r="H299" s="65"/>
      <c r="I299" s="75">
        <f t="shared" si="97"/>
        <v>112.5</v>
      </c>
    </row>
    <row r="300" spans="1:9" s="51" customFormat="1">
      <c r="A300" s="17"/>
      <c r="B300" s="14" t="s">
        <v>1331</v>
      </c>
      <c r="C300" s="10" t="s">
        <v>1</v>
      </c>
      <c r="D300" s="19" t="s">
        <v>553</v>
      </c>
      <c r="E300" s="57">
        <v>100</v>
      </c>
      <c r="F300" s="64">
        <v>0.25</v>
      </c>
      <c r="G300" s="147">
        <f t="shared" si="96"/>
        <v>75</v>
      </c>
      <c r="H300" s="65"/>
      <c r="I300" s="75">
        <f t="shared" si="97"/>
        <v>75</v>
      </c>
    </row>
    <row r="301" spans="1:9" s="51" customFormat="1">
      <c r="A301" s="17"/>
      <c r="B301" s="14" t="s">
        <v>1338</v>
      </c>
      <c r="C301" s="10" t="s">
        <v>1</v>
      </c>
      <c r="D301" s="19" t="s">
        <v>1339</v>
      </c>
      <c r="E301" s="57">
        <v>25</v>
      </c>
      <c r="F301" s="64">
        <v>0.25</v>
      </c>
      <c r="G301" s="147">
        <f t="shared" si="96"/>
        <v>18.75</v>
      </c>
      <c r="H301" s="65"/>
      <c r="I301" s="75">
        <f t="shared" si="97"/>
        <v>18.75</v>
      </c>
    </row>
    <row r="302" spans="1:9" s="51" customFormat="1">
      <c r="A302" s="17"/>
      <c r="B302" s="14" t="s">
        <v>1340</v>
      </c>
      <c r="C302" s="10" t="s">
        <v>1</v>
      </c>
      <c r="D302" s="19" t="s">
        <v>1341</v>
      </c>
      <c r="E302" s="57">
        <v>150</v>
      </c>
      <c r="F302" s="64">
        <v>0.25</v>
      </c>
      <c r="G302" s="147">
        <f t="shared" si="96"/>
        <v>112.5</v>
      </c>
      <c r="H302" s="65"/>
      <c r="I302" s="75">
        <f t="shared" si="97"/>
        <v>112.5</v>
      </c>
    </row>
    <row r="303" spans="1:9" s="51" customFormat="1">
      <c r="A303" s="17"/>
      <c r="B303" s="14" t="s">
        <v>1342</v>
      </c>
      <c r="C303" s="10" t="s">
        <v>1</v>
      </c>
      <c r="D303" s="19" t="s">
        <v>1343</v>
      </c>
      <c r="E303" s="57">
        <v>350</v>
      </c>
      <c r="F303" s="64">
        <v>0.25</v>
      </c>
      <c r="G303" s="147">
        <f t="shared" si="96"/>
        <v>262.5</v>
      </c>
      <c r="H303" s="65"/>
      <c r="I303" s="75">
        <f t="shared" si="97"/>
        <v>262.5</v>
      </c>
    </row>
    <row r="304" spans="1:9" s="51" customFormat="1">
      <c r="A304" s="17"/>
      <c r="B304" s="14" t="s">
        <v>1344</v>
      </c>
      <c r="C304" s="10" t="s">
        <v>1</v>
      </c>
      <c r="D304" s="19" t="s">
        <v>386</v>
      </c>
      <c r="E304" s="57">
        <v>330</v>
      </c>
      <c r="F304" s="64">
        <v>0.25</v>
      </c>
      <c r="G304" s="147">
        <f t="shared" si="96"/>
        <v>247.5</v>
      </c>
      <c r="H304" s="65"/>
      <c r="I304" s="75">
        <f t="shared" si="97"/>
        <v>247.5</v>
      </c>
    </row>
    <row r="305" spans="1:9" s="51" customFormat="1">
      <c r="A305" s="17"/>
      <c r="B305" s="14" t="s">
        <v>1348</v>
      </c>
      <c r="C305" s="10" t="s">
        <v>1</v>
      </c>
      <c r="D305" s="19" t="s">
        <v>389</v>
      </c>
      <c r="E305" s="57">
        <v>475</v>
      </c>
      <c r="F305" s="64">
        <v>0.25</v>
      </c>
      <c r="G305" s="147">
        <f t="shared" si="96"/>
        <v>356.25</v>
      </c>
      <c r="H305" s="65"/>
      <c r="I305" s="75">
        <f t="shared" si="97"/>
        <v>356.25</v>
      </c>
    </row>
    <row r="306" spans="1:9" s="51" customFormat="1">
      <c r="A306" s="17"/>
      <c r="B306" s="14" t="s">
        <v>1374</v>
      </c>
      <c r="C306" s="10" t="s">
        <v>1</v>
      </c>
      <c r="D306" s="19" t="s">
        <v>1350</v>
      </c>
      <c r="E306" s="57">
        <v>24</v>
      </c>
      <c r="F306" s="64">
        <v>0.25</v>
      </c>
      <c r="G306" s="147">
        <f t="shared" si="96"/>
        <v>18</v>
      </c>
      <c r="H306" s="65"/>
      <c r="I306" s="75">
        <f t="shared" si="97"/>
        <v>18</v>
      </c>
    </row>
    <row r="307" spans="1:9" s="51" customFormat="1">
      <c r="A307" s="17"/>
      <c r="B307" s="14" t="s">
        <v>1375</v>
      </c>
      <c r="C307" s="10" t="s">
        <v>1</v>
      </c>
      <c r="D307" s="19" t="s">
        <v>397</v>
      </c>
      <c r="E307" s="57">
        <v>18</v>
      </c>
      <c r="F307" s="64">
        <v>0.25</v>
      </c>
      <c r="G307" s="147">
        <f t="shared" si="96"/>
        <v>13.5</v>
      </c>
      <c r="H307" s="65"/>
      <c r="I307" s="75">
        <f t="shared" si="97"/>
        <v>13.5</v>
      </c>
    </row>
    <row r="308" spans="1:9" s="51" customFormat="1">
      <c r="A308" s="17"/>
      <c r="B308" s="14" t="s">
        <v>1376</v>
      </c>
      <c r="C308" s="10" t="s">
        <v>1</v>
      </c>
      <c r="D308" s="19" t="s">
        <v>1359</v>
      </c>
      <c r="E308" s="57">
        <v>110</v>
      </c>
      <c r="F308" s="64">
        <v>0.25</v>
      </c>
      <c r="G308" s="147">
        <f t="shared" si="96"/>
        <v>82.5</v>
      </c>
      <c r="H308" s="65"/>
      <c r="I308" s="75">
        <f t="shared" si="97"/>
        <v>82.5</v>
      </c>
    </row>
    <row r="309" spans="1:9" s="51" customFormat="1">
      <c r="A309" s="17"/>
      <c r="B309" s="14" t="s">
        <v>1377</v>
      </c>
      <c r="C309" s="10" t="s">
        <v>1</v>
      </c>
      <c r="D309" s="19" t="s">
        <v>1378</v>
      </c>
      <c r="E309" s="57">
        <v>85</v>
      </c>
      <c r="F309" s="64">
        <v>0.25</v>
      </c>
      <c r="G309" s="147">
        <f t="shared" si="96"/>
        <v>63.75</v>
      </c>
      <c r="H309" s="65"/>
      <c r="I309" s="75">
        <f t="shared" si="97"/>
        <v>63.75</v>
      </c>
    </row>
    <row r="310" spans="1:9" s="51" customFormat="1">
      <c r="A310" s="17"/>
      <c r="B310" s="14" t="s">
        <v>1303</v>
      </c>
      <c r="C310" s="10" t="s">
        <v>1</v>
      </c>
      <c r="D310" s="19" t="s">
        <v>1304</v>
      </c>
      <c r="E310" s="57">
        <v>84</v>
      </c>
      <c r="F310" s="64">
        <v>0.25</v>
      </c>
      <c r="G310" s="147">
        <f t="shared" si="96"/>
        <v>63</v>
      </c>
      <c r="H310" s="63"/>
      <c r="I310" s="147">
        <f t="shared" si="97"/>
        <v>63</v>
      </c>
    </row>
    <row r="311" spans="1:9" s="51" customFormat="1">
      <c r="A311" s="17"/>
      <c r="B311" s="14" t="s">
        <v>1380</v>
      </c>
      <c r="C311" s="10" t="s">
        <v>1</v>
      </c>
      <c r="D311" s="66" t="s">
        <v>1379</v>
      </c>
      <c r="E311" s="57">
        <v>63</v>
      </c>
      <c r="F311" s="64">
        <v>0.2</v>
      </c>
      <c r="G311" s="147">
        <f t="shared" si="96"/>
        <v>50.400000000000006</v>
      </c>
      <c r="H311" s="65"/>
      <c r="I311" s="75">
        <f t="shared" si="97"/>
        <v>50.400000000000006</v>
      </c>
    </row>
    <row r="312" spans="1:9" s="51" customFormat="1">
      <c r="A312" s="17"/>
      <c r="B312" s="14" t="s">
        <v>1382</v>
      </c>
      <c r="C312" s="10" t="s">
        <v>1</v>
      </c>
      <c r="D312" s="19" t="s">
        <v>1381</v>
      </c>
      <c r="E312" s="57">
        <v>95</v>
      </c>
      <c r="F312" s="64">
        <v>0.2</v>
      </c>
      <c r="G312" s="147">
        <f t="shared" si="96"/>
        <v>76</v>
      </c>
      <c r="H312" s="65"/>
      <c r="I312" s="75">
        <f t="shared" si="97"/>
        <v>76</v>
      </c>
    </row>
    <row r="313" spans="1:9" s="51" customFormat="1">
      <c r="A313" s="17"/>
      <c r="B313" s="14" t="s">
        <v>1383</v>
      </c>
      <c r="C313" s="10" t="s">
        <v>1</v>
      </c>
      <c r="D313" s="19" t="s">
        <v>1385</v>
      </c>
      <c r="E313" s="57">
        <v>495</v>
      </c>
      <c r="F313" s="64">
        <v>0.2</v>
      </c>
      <c r="G313" s="147">
        <f t="shared" si="96"/>
        <v>396</v>
      </c>
      <c r="H313" s="65"/>
      <c r="I313" s="75">
        <f t="shared" si="97"/>
        <v>396</v>
      </c>
    </row>
    <row r="314" spans="1:9" s="51" customFormat="1">
      <c r="A314" s="17"/>
      <c r="B314" s="14" t="s">
        <v>1384</v>
      </c>
      <c r="C314" s="10" t="s">
        <v>1</v>
      </c>
      <c r="D314" s="19" t="s">
        <v>1386</v>
      </c>
      <c r="E314" s="57">
        <v>650</v>
      </c>
      <c r="F314" s="64">
        <v>0.2</v>
      </c>
      <c r="G314" s="147">
        <f t="shared" si="96"/>
        <v>520</v>
      </c>
      <c r="H314" s="65"/>
      <c r="I314" s="75">
        <f t="shared" si="97"/>
        <v>520</v>
      </c>
    </row>
    <row r="315" spans="1:9" s="51" customFormat="1">
      <c r="A315" s="17"/>
      <c r="B315" s="14" t="s">
        <v>548</v>
      </c>
      <c r="C315" s="10" t="s">
        <v>1</v>
      </c>
      <c r="D315" s="19" t="s">
        <v>552</v>
      </c>
      <c r="E315" s="57">
        <v>400</v>
      </c>
      <c r="F315" s="64">
        <v>0.25</v>
      </c>
      <c r="G315" s="147">
        <f t="shared" ref="G315:G325" si="98">E315*(1-F315)</f>
        <v>300</v>
      </c>
      <c r="H315" s="65"/>
      <c r="I315" s="75">
        <f t="shared" ref="I315:I325" si="99">G315</f>
        <v>300</v>
      </c>
    </row>
    <row r="316" spans="1:9" s="51" customFormat="1">
      <c r="A316" s="17"/>
      <c r="B316" s="14" t="s">
        <v>355</v>
      </c>
      <c r="C316" s="10" t="s">
        <v>1</v>
      </c>
      <c r="D316" s="19" t="s">
        <v>356</v>
      </c>
      <c r="E316" s="57">
        <v>5</v>
      </c>
      <c r="F316" s="64">
        <v>0.25</v>
      </c>
      <c r="G316" s="147">
        <f t="shared" si="98"/>
        <v>3.75</v>
      </c>
      <c r="H316" s="65"/>
      <c r="I316" s="75">
        <f t="shared" si="99"/>
        <v>3.75</v>
      </c>
    </row>
    <row r="317" spans="1:9" s="51" customFormat="1">
      <c r="A317" s="17"/>
      <c r="B317" s="14" t="s">
        <v>1311</v>
      </c>
      <c r="C317" s="10" t="s">
        <v>1</v>
      </c>
      <c r="D317" s="122" t="s">
        <v>1312</v>
      </c>
      <c r="E317" s="57">
        <v>5</v>
      </c>
      <c r="F317" s="64">
        <v>0.25</v>
      </c>
      <c r="G317" s="147">
        <f t="shared" si="98"/>
        <v>3.75</v>
      </c>
      <c r="H317" s="65"/>
      <c r="I317" s="75">
        <f t="shared" si="99"/>
        <v>3.75</v>
      </c>
    </row>
    <row r="318" spans="1:9" s="51" customFormat="1">
      <c r="A318" s="17"/>
      <c r="B318" s="14" t="s">
        <v>544</v>
      </c>
      <c r="C318" s="10" t="s">
        <v>1</v>
      </c>
      <c r="D318" s="19" t="s">
        <v>545</v>
      </c>
      <c r="E318" s="57">
        <v>100</v>
      </c>
      <c r="F318" s="64">
        <v>0.25</v>
      </c>
      <c r="G318" s="147">
        <f t="shared" si="98"/>
        <v>75</v>
      </c>
      <c r="H318" s="63"/>
      <c r="I318" s="147">
        <f t="shared" si="99"/>
        <v>75</v>
      </c>
    </row>
    <row r="319" spans="1:9" s="51" customFormat="1">
      <c r="A319" s="17"/>
      <c r="B319" s="14" t="s">
        <v>1332</v>
      </c>
      <c r="C319" s="10" t="s">
        <v>1</v>
      </c>
      <c r="D319" s="19" t="s">
        <v>1333</v>
      </c>
      <c r="E319" s="57">
        <v>75</v>
      </c>
      <c r="F319" s="64">
        <v>0.25</v>
      </c>
      <c r="G319" s="147">
        <f t="shared" si="98"/>
        <v>56.25</v>
      </c>
      <c r="H319" s="65"/>
      <c r="I319" s="75">
        <f t="shared" si="99"/>
        <v>56.25</v>
      </c>
    </row>
    <row r="320" spans="1:9" s="51" customFormat="1">
      <c r="A320" s="17"/>
      <c r="B320" s="14" t="s">
        <v>1334</v>
      </c>
      <c r="C320" s="10" t="s">
        <v>1</v>
      </c>
      <c r="D320" s="19" t="s">
        <v>1335</v>
      </c>
      <c r="E320" s="57">
        <v>200</v>
      </c>
      <c r="F320" s="64">
        <v>0.25</v>
      </c>
      <c r="G320" s="147">
        <f t="shared" si="98"/>
        <v>150</v>
      </c>
      <c r="H320" s="65"/>
      <c r="I320" s="75">
        <f t="shared" si="99"/>
        <v>150</v>
      </c>
    </row>
    <row r="321" spans="1:9" s="51" customFormat="1">
      <c r="A321" s="17"/>
      <c r="B321" s="14" t="s">
        <v>1336</v>
      </c>
      <c r="C321" s="10" t="s">
        <v>1</v>
      </c>
      <c r="D321" s="19" t="s">
        <v>1337</v>
      </c>
      <c r="E321" s="57">
        <v>100</v>
      </c>
      <c r="F321" s="64">
        <v>0.25</v>
      </c>
      <c r="G321" s="147">
        <f t="shared" ref="G321:G323" si="100">E321*(1-F321)</f>
        <v>75</v>
      </c>
      <c r="H321" s="65"/>
      <c r="I321" s="75">
        <f t="shared" ref="I321:I323" si="101">G321</f>
        <v>75</v>
      </c>
    </row>
    <row r="322" spans="1:9" s="51" customFormat="1">
      <c r="A322" s="17"/>
      <c r="B322" s="12" t="s">
        <v>1606</v>
      </c>
      <c r="C322" s="10" t="s">
        <v>1</v>
      </c>
      <c r="D322" s="19" t="s">
        <v>1607</v>
      </c>
      <c r="E322" s="57">
        <v>150</v>
      </c>
      <c r="F322" s="64">
        <v>0.25</v>
      </c>
      <c r="G322" s="147">
        <f t="shared" si="100"/>
        <v>112.5</v>
      </c>
      <c r="H322" s="65"/>
      <c r="I322" s="75">
        <f t="shared" si="101"/>
        <v>112.5</v>
      </c>
    </row>
    <row r="323" spans="1:9" s="51" customFormat="1">
      <c r="A323" s="17"/>
      <c r="B323" s="14" t="s">
        <v>1695</v>
      </c>
      <c r="C323" s="10" t="s">
        <v>1</v>
      </c>
      <c r="D323" s="19" t="s">
        <v>1696</v>
      </c>
      <c r="E323" s="57">
        <v>11</v>
      </c>
      <c r="F323" s="64">
        <v>0.2</v>
      </c>
      <c r="G323" s="147">
        <f t="shared" si="100"/>
        <v>8.8000000000000007</v>
      </c>
      <c r="H323" s="65"/>
      <c r="I323" s="75">
        <f t="shared" si="101"/>
        <v>8.8000000000000007</v>
      </c>
    </row>
    <row r="324" spans="1:9" s="51" customFormat="1">
      <c r="A324" s="17"/>
      <c r="B324" s="14" t="s">
        <v>1697</v>
      </c>
      <c r="C324" s="10" t="s">
        <v>1</v>
      </c>
      <c r="D324" s="19" t="s">
        <v>1698</v>
      </c>
      <c r="E324" s="57">
        <v>12</v>
      </c>
      <c r="F324" s="64">
        <v>0.2</v>
      </c>
      <c r="G324" s="147">
        <f t="shared" si="98"/>
        <v>9.6000000000000014</v>
      </c>
      <c r="H324" s="65"/>
      <c r="I324" s="75">
        <f t="shared" si="99"/>
        <v>9.6000000000000014</v>
      </c>
    </row>
    <row r="325" spans="1:9" s="51" customFormat="1" ht="12.75" customHeight="1">
      <c r="A325" s="17"/>
      <c r="B325" s="13" t="s">
        <v>1672</v>
      </c>
      <c r="C325" s="10" t="s">
        <v>1</v>
      </c>
      <c r="D325" s="19"/>
      <c r="E325" s="57"/>
      <c r="F325" s="64">
        <v>0.15</v>
      </c>
      <c r="G325" s="147">
        <f t="shared" si="98"/>
        <v>0</v>
      </c>
      <c r="H325" s="65"/>
      <c r="I325" s="75">
        <f t="shared" si="99"/>
        <v>0</v>
      </c>
    </row>
    <row r="326" spans="1:9" s="51" customFormat="1">
      <c r="A326" s="17"/>
      <c r="B326" s="14"/>
      <c r="C326" s="10"/>
      <c r="D326" s="19"/>
      <c r="E326" s="57"/>
      <c r="F326" s="64"/>
      <c r="G326" s="147"/>
      <c r="H326" s="65"/>
      <c r="I326" s="75"/>
    </row>
    <row r="327" spans="1:9" s="135" customFormat="1" ht="11.25">
      <c r="A327" s="130"/>
      <c r="B327" s="3" t="s">
        <v>1622</v>
      </c>
      <c r="C327" s="131"/>
      <c r="D327" s="132"/>
      <c r="E327" s="133" t="s">
        <v>542</v>
      </c>
      <c r="F327" s="134" t="s">
        <v>542</v>
      </c>
      <c r="G327" s="149" t="s">
        <v>542</v>
      </c>
      <c r="H327" s="133" t="s">
        <v>542</v>
      </c>
      <c r="I327" s="155"/>
    </row>
    <row r="328" spans="1:9" s="51" customFormat="1">
      <c r="A328" s="17"/>
      <c r="B328" s="14" t="s">
        <v>1684</v>
      </c>
      <c r="C328" s="10" t="s">
        <v>1</v>
      </c>
      <c r="D328" s="19" t="s">
        <v>1683</v>
      </c>
      <c r="E328" s="57">
        <v>2580</v>
      </c>
      <c r="F328" s="64">
        <v>0.25</v>
      </c>
      <c r="G328" s="147">
        <f>E328*(1-F328)</f>
        <v>1935</v>
      </c>
      <c r="H328" s="65"/>
      <c r="I328" s="75">
        <f>G328</f>
        <v>1935</v>
      </c>
    </row>
    <row r="329" spans="1:9" s="51" customFormat="1">
      <c r="A329" s="17"/>
      <c r="B329" s="14" t="s">
        <v>1685</v>
      </c>
      <c r="C329" s="10" t="s">
        <v>1</v>
      </c>
      <c r="D329" s="19" t="s">
        <v>1686</v>
      </c>
      <c r="E329" s="57">
        <v>3308</v>
      </c>
      <c r="F329" s="64">
        <v>0.25</v>
      </c>
      <c r="G329" s="147">
        <f t="shared" ref="G329" si="102">E329*(1-F329)</f>
        <v>2481</v>
      </c>
      <c r="H329" s="65"/>
      <c r="I329" s="75">
        <f t="shared" ref="I329" si="103">G329</f>
        <v>2481</v>
      </c>
    </row>
    <row r="330" spans="1:9" s="51" customFormat="1">
      <c r="A330" s="17"/>
      <c r="B330" s="12" t="s">
        <v>568</v>
      </c>
      <c r="C330" s="10" t="s">
        <v>1</v>
      </c>
      <c r="D330" s="19" t="s">
        <v>567</v>
      </c>
      <c r="E330" s="57">
        <v>375</v>
      </c>
      <c r="F330" s="64">
        <v>0</v>
      </c>
      <c r="G330" s="147">
        <f t="shared" ref="G330:G362" si="104">E330*(1-F330)</f>
        <v>375</v>
      </c>
      <c r="H330" s="65"/>
      <c r="I330" s="75">
        <f t="shared" ref="I330:I362" si="105">G330</f>
        <v>375</v>
      </c>
    </row>
    <row r="331" spans="1:9" s="51" customFormat="1">
      <c r="A331" s="17"/>
      <c r="B331" s="12" t="s">
        <v>571</v>
      </c>
      <c r="C331" s="10" t="s">
        <v>1</v>
      </c>
      <c r="D331" s="19" t="s">
        <v>570</v>
      </c>
      <c r="E331" s="57">
        <v>75</v>
      </c>
      <c r="F331" s="64">
        <v>0.2</v>
      </c>
      <c r="G331" s="147">
        <f t="shared" si="104"/>
        <v>60</v>
      </c>
      <c r="H331" s="65"/>
      <c r="I331" s="75">
        <f t="shared" si="105"/>
        <v>60</v>
      </c>
    </row>
    <row r="332" spans="1:9" s="51" customFormat="1">
      <c r="A332" s="17"/>
      <c r="B332" s="14" t="s">
        <v>1329</v>
      </c>
      <c r="C332" s="10" t="s">
        <v>1</v>
      </c>
      <c r="D332" s="19" t="s">
        <v>1330</v>
      </c>
      <c r="E332" s="57">
        <v>150</v>
      </c>
      <c r="F332" s="64">
        <v>0.25</v>
      </c>
      <c r="G332" s="147">
        <f t="shared" si="104"/>
        <v>112.5</v>
      </c>
      <c r="H332" s="65"/>
      <c r="I332" s="75">
        <f t="shared" si="105"/>
        <v>112.5</v>
      </c>
    </row>
    <row r="333" spans="1:9" s="51" customFormat="1">
      <c r="A333" s="17"/>
      <c r="B333" s="14" t="s">
        <v>1331</v>
      </c>
      <c r="C333" s="10" t="s">
        <v>1</v>
      </c>
      <c r="D333" s="19" t="s">
        <v>553</v>
      </c>
      <c r="E333" s="57">
        <v>100</v>
      </c>
      <c r="F333" s="64">
        <v>0.25</v>
      </c>
      <c r="G333" s="147">
        <f t="shared" si="104"/>
        <v>75</v>
      </c>
      <c r="H333" s="65"/>
      <c r="I333" s="75">
        <f t="shared" si="105"/>
        <v>75</v>
      </c>
    </row>
    <row r="334" spans="1:9" s="51" customFormat="1">
      <c r="A334" s="17"/>
      <c r="B334" s="14" t="s">
        <v>1338</v>
      </c>
      <c r="C334" s="10" t="s">
        <v>1</v>
      </c>
      <c r="D334" s="19" t="s">
        <v>1339</v>
      </c>
      <c r="E334" s="57">
        <v>25</v>
      </c>
      <c r="F334" s="64">
        <v>0.25</v>
      </c>
      <c r="G334" s="147">
        <f t="shared" si="104"/>
        <v>18.75</v>
      </c>
      <c r="H334" s="65"/>
      <c r="I334" s="75">
        <f t="shared" si="105"/>
        <v>18.75</v>
      </c>
    </row>
    <row r="335" spans="1:9" s="51" customFormat="1">
      <c r="A335" s="17"/>
      <c r="B335" s="14" t="s">
        <v>1340</v>
      </c>
      <c r="C335" s="10" t="s">
        <v>1</v>
      </c>
      <c r="D335" s="19" t="s">
        <v>1341</v>
      </c>
      <c r="E335" s="57">
        <v>150</v>
      </c>
      <c r="F335" s="64">
        <v>0.25</v>
      </c>
      <c r="G335" s="147">
        <f t="shared" si="104"/>
        <v>112.5</v>
      </c>
      <c r="H335" s="65"/>
      <c r="I335" s="75">
        <f t="shared" si="105"/>
        <v>112.5</v>
      </c>
    </row>
    <row r="336" spans="1:9" s="51" customFormat="1">
      <c r="A336" s="17"/>
      <c r="B336" s="14" t="s">
        <v>1342</v>
      </c>
      <c r="C336" s="10" t="s">
        <v>1</v>
      </c>
      <c r="D336" s="19" t="s">
        <v>1343</v>
      </c>
      <c r="E336" s="57">
        <v>350</v>
      </c>
      <c r="F336" s="64">
        <v>0.25</v>
      </c>
      <c r="G336" s="147">
        <f t="shared" si="104"/>
        <v>262.5</v>
      </c>
      <c r="H336" s="65"/>
      <c r="I336" s="75">
        <f t="shared" si="105"/>
        <v>262.5</v>
      </c>
    </row>
    <row r="337" spans="1:9" s="51" customFormat="1">
      <c r="A337" s="17"/>
      <c r="B337" s="14" t="s">
        <v>392</v>
      </c>
      <c r="C337" s="10" t="s">
        <v>1</v>
      </c>
      <c r="D337" s="19" t="s">
        <v>393</v>
      </c>
      <c r="E337" s="57">
        <v>487</v>
      </c>
      <c r="F337" s="64">
        <v>0.25</v>
      </c>
      <c r="G337" s="147">
        <f t="shared" si="104"/>
        <v>365.25</v>
      </c>
      <c r="H337" s="65"/>
      <c r="I337" s="75">
        <f t="shared" si="105"/>
        <v>365.25</v>
      </c>
    </row>
    <row r="338" spans="1:9" s="51" customFormat="1">
      <c r="A338" s="17"/>
      <c r="B338" s="14" t="s">
        <v>1344</v>
      </c>
      <c r="C338" s="10" t="s">
        <v>1</v>
      </c>
      <c r="D338" s="19" t="s">
        <v>386</v>
      </c>
      <c r="E338" s="57">
        <v>330</v>
      </c>
      <c r="F338" s="64">
        <v>0.25</v>
      </c>
      <c r="G338" s="147">
        <f t="shared" si="104"/>
        <v>247.5</v>
      </c>
      <c r="H338" s="65"/>
      <c r="I338" s="75">
        <f t="shared" si="105"/>
        <v>247.5</v>
      </c>
    </row>
    <row r="339" spans="1:9" s="51" customFormat="1">
      <c r="A339" s="17"/>
      <c r="B339" s="11" t="s">
        <v>394</v>
      </c>
      <c r="C339" s="10" t="s">
        <v>1</v>
      </c>
      <c r="D339" s="67" t="s">
        <v>395</v>
      </c>
      <c r="E339" s="57">
        <v>799</v>
      </c>
      <c r="F339" s="64">
        <v>0.25</v>
      </c>
      <c r="G339" s="147">
        <f t="shared" si="104"/>
        <v>599.25</v>
      </c>
      <c r="H339" s="65"/>
      <c r="I339" s="75">
        <f t="shared" si="105"/>
        <v>599.25</v>
      </c>
    </row>
    <row r="340" spans="1:9" s="51" customFormat="1">
      <c r="A340" s="17"/>
      <c r="B340" s="14" t="s">
        <v>1345</v>
      </c>
      <c r="C340" s="10" t="s">
        <v>1</v>
      </c>
      <c r="D340" s="19" t="s">
        <v>1346</v>
      </c>
      <c r="E340" s="57">
        <v>740</v>
      </c>
      <c r="F340" s="64">
        <v>0.25</v>
      </c>
      <c r="G340" s="147">
        <f t="shared" si="104"/>
        <v>555</v>
      </c>
      <c r="H340" s="65"/>
      <c r="I340" s="75">
        <f t="shared" si="105"/>
        <v>555</v>
      </c>
    </row>
    <row r="341" spans="1:9" s="51" customFormat="1">
      <c r="A341" s="17"/>
      <c r="B341" s="14" t="s">
        <v>1347</v>
      </c>
      <c r="C341" s="10" t="s">
        <v>1</v>
      </c>
      <c r="D341" s="19" t="s">
        <v>388</v>
      </c>
      <c r="E341" s="57">
        <v>599</v>
      </c>
      <c r="F341" s="64">
        <v>0.25</v>
      </c>
      <c r="G341" s="147">
        <f t="shared" si="104"/>
        <v>449.25</v>
      </c>
      <c r="H341" s="65"/>
      <c r="I341" s="75">
        <f t="shared" si="105"/>
        <v>449.25</v>
      </c>
    </row>
    <row r="342" spans="1:9" s="51" customFormat="1">
      <c r="A342" s="17"/>
      <c r="B342" s="14" t="s">
        <v>1348</v>
      </c>
      <c r="C342" s="10" t="s">
        <v>1</v>
      </c>
      <c r="D342" s="19" t="s">
        <v>389</v>
      </c>
      <c r="E342" s="57">
        <v>475</v>
      </c>
      <c r="F342" s="64">
        <v>0.25</v>
      </c>
      <c r="G342" s="147">
        <f t="shared" si="104"/>
        <v>356.25</v>
      </c>
      <c r="H342" s="65"/>
      <c r="I342" s="75">
        <f t="shared" si="105"/>
        <v>356.25</v>
      </c>
    </row>
    <row r="343" spans="1:9" s="51" customFormat="1">
      <c r="A343" s="17"/>
      <c r="B343" s="14" t="s">
        <v>1349</v>
      </c>
      <c r="C343" s="10" t="s">
        <v>1</v>
      </c>
      <c r="D343" s="19" t="s">
        <v>1350</v>
      </c>
      <c r="E343" s="57">
        <v>24</v>
      </c>
      <c r="F343" s="64">
        <v>0.25</v>
      </c>
      <c r="G343" s="147">
        <f t="shared" si="104"/>
        <v>18</v>
      </c>
      <c r="H343" s="65"/>
      <c r="I343" s="75">
        <f t="shared" si="105"/>
        <v>18</v>
      </c>
    </row>
    <row r="344" spans="1:9" s="51" customFormat="1">
      <c r="A344" s="17"/>
      <c r="B344" s="14" t="s">
        <v>1351</v>
      </c>
      <c r="C344" s="10" t="s">
        <v>1</v>
      </c>
      <c r="D344" s="19" t="s">
        <v>397</v>
      </c>
      <c r="E344" s="57">
        <v>18</v>
      </c>
      <c r="F344" s="64">
        <v>0.25</v>
      </c>
      <c r="G344" s="147">
        <f t="shared" si="104"/>
        <v>13.5</v>
      </c>
      <c r="H344" s="65"/>
      <c r="I344" s="75">
        <f t="shared" si="105"/>
        <v>13.5</v>
      </c>
    </row>
    <row r="345" spans="1:9" s="51" customFormat="1">
      <c r="A345" s="17"/>
      <c r="B345" s="14" t="s">
        <v>1352</v>
      </c>
      <c r="C345" s="10" t="s">
        <v>1</v>
      </c>
      <c r="D345" s="19" t="s">
        <v>1353</v>
      </c>
      <c r="E345" s="57">
        <v>78</v>
      </c>
      <c r="F345" s="58">
        <v>0.25</v>
      </c>
      <c r="G345" s="147">
        <f t="shared" si="104"/>
        <v>58.5</v>
      </c>
      <c r="H345" s="63"/>
      <c r="I345" s="147">
        <f t="shared" si="105"/>
        <v>58.5</v>
      </c>
    </row>
    <row r="346" spans="1:9" s="51" customFormat="1">
      <c r="A346" s="17"/>
      <c r="B346" s="14" t="s">
        <v>1354</v>
      </c>
      <c r="C346" s="10" t="s">
        <v>1</v>
      </c>
      <c r="D346" s="19" t="s">
        <v>1355</v>
      </c>
      <c r="E346" s="57">
        <v>95</v>
      </c>
      <c r="F346" s="58">
        <v>0.25</v>
      </c>
      <c r="G346" s="147">
        <f t="shared" si="104"/>
        <v>71.25</v>
      </c>
      <c r="H346" s="63"/>
      <c r="I346" s="147">
        <f t="shared" si="105"/>
        <v>71.25</v>
      </c>
    </row>
    <row r="347" spans="1:9" s="51" customFormat="1">
      <c r="A347" s="17"/>
      <c r="B347" s="14" t="s">
        <v>1356</v>
      </c>
      <c r="C347" s="10" t="s">
        <v>1</v>
      </c>
      <c r="D347" s="19" t="s">
        <v>1357</v>
      </c>
      <c r="E347" s="57">
        <v>133</v>
      </c>
      <c r="F347" s="58">
        <v>0.25</v>
      </c>
      <c r="G347" s="147">
        <f t="shared" si="104"/>
        <v>99.75</v>
      </c>
      <c r="H347" s="63"/>
      <c r="I347" s="147">
        <f t="shared" si="105"/>
        <v>99.75</v>
      </c>
    </row>
    <row r="348" spans="1:9" s="51" customFormat="1">
      <c r="A348" s="17"/>
      <c r="B348" s="14" t="s">
        <v>1358</v>
      </c>
      <c r="C348" s="10" t="s">
        <v>1</v>
      </c>
      <c r="D348" s="19" t="s">
        <v>1359</v>
      </c>
      <c r="E348" s="57">
        <v>165</v>
      </c>
      <c r="F348" s="58">
        <v>0.25</v>
      </c>
      <c r="G348" s="147">
        <f t="shared" si="104"/>
        <v>123.75</v>
      </c>
      <c r="H348" s="63"/>
      <c r="I348" s="147">
        <f t="shared" si="105"/>
        <v>123.75</v>
      </c>
    </row>
    <row r="349" spans="1:9" s="51" customFormat="1">
      <c r="A349" s="17"/>
      <c r="B349" s="14" t="s">
        <v>1360</v>
      </c>
      <c r="C349" s="10" t="s">
        <v>1</v>
      </c>
      <c r="D349" s="19" t="s">
        <v>1361</v>
      </c>
      <c r="E349" s="57">
        <v>115</v>
      </c>
      <c r="F349" s="58">
        <v>0.25</v>
      </c>
      <c r="G349" s="147">
        <f t="shared" si="104"/>
        <v>86.25</v>
      </c>
      <c r="H349" s="63"/>
      <c r="I349" s="147">
        <f t="shared" si="105"/>
        <v>86.25</v>
      </c>
    </row>
    <row r="350" spans="1:9" s="51" customFormat="1">
      <c r="A350" s="17"/>
      <c r="B350" s="14" t="s">
        <v>1362</v>
      </c>
      <c r="C350" s="10" t="s">
        <v>1</v>
      </c>
      <c r="D350" s="19" t="s">
        <v>1363</v>
      </c>
      <c r="E350" s="57">
        <v>100</v>
      </c>
      <c r="F350" s="58">
        <v>0.25</v>
      </c>
      <c r="G350" s="147">
        <f t="shared" si="104"/>
        <v>75</v>
      </c>
      <c r="H350" s="63"/>
      <c r="I350" s="147">
        <f t="shared" si="105"/>
        <v>75</v>
      </c>
    </row>
    <row r="351" spans="1:9" s="51" customFormat="1">
      <c r="A351" s="17"/>
      <c r="B351" s="14" t="s">
        <v>1364</v>
      </c>
      <c r="C351" s="10" t="s">
        <v>1</v>
      </c>
      <c r="D351" s="19" t="s">
        <v>1365</v>
      </c>
      <c r="E351" s="57">
        <v>83</v>
      </c>
      <c r="F351" s="58">
        <v>0.25</v>
      </c>
      <c r="G351" s="147">
        <f t="shared" si="104"/>
        <v>62.25</v>
      </c>
      <c r="H351" s="63"/>
      <c r="I351" s="147">
        <f t="shared" si="105"/>
        <v>62.25</v>
      </c>
    </row>
    <row r="352" spans="1:9" s="51" customFormat="1">
      <c r="A352" s="17"/>
      <c r="B352" s="14" t="s">
        <v>1366</v>
      </c>
      <c r="C352" s="10" t="s">
        <v>1</v>
      </c>
      <c r="D352" s="19" t="s">
        <v>1367</v>
      </c>
      <c r="E352" s="57">
        <v>50</v>
      </c>
      <c r="F352" s="58">
        <v>0.25</v>
      </c>
      <c r="G352" s="147">
        <f t="shared" si="104"/>
        <v>37.5</v>
      </c>
      <c r="H352" s="63"/>
      <c r="I352" s="147">
        <f t="shared" si="105"/>
        <v>37.5</v>
      </c>
    </row>
    <row r="353" spans="1:9" s="51" customFormat="1">
      <c r="A353" s="17"/>
      <c r="B353" s="12" t="s">
        <v>1694</v>
      </c>
      <c r="C353" s="10" t="s">
        <v>1</v>
      </c>
      <c r="D353" s="123" t="s">
        <v>1693</v>
      </c>
      <c r="E353" s="57">
        <v>140</v>
      </c>
      <c r="F353" s="64">
        <v>0.2</v>
      </c>
      <c r="G353" s="147">
        <f t="shared" ref="G353" si="106">E353*(1-F353)</f>
        <v>112</v>
      </c>
      <c r="H353" s="65"/>
      <c r="I353" s="75">
        <f t="shared" ref="I353" si="107">G353</f>
        <v>112</v>
      </c>
    </row>
    <row r="354" spans="1:9" s="51" customFormat="1">
      <c r="A354" s="17"/>
      <c r="B354" s="12" t="s">
        <v>1387</v>
      </c>
      <c r="C354" s="10" t="s">
        <v>1</v>
      </c>
      <c r="D354" s="123" t="s">
        <v>1388</v>
      </c>
      <c r="E354" s="57">
        <v>800</v>
      </c>
      <c r="F354" s="64">
        <v>0.25</v>
      </c>
      <c r="G354" s="147">
        <f t="shared" si="104"/>
        <v>600</v>
      </c>
      <c r="H354" s="65"/>
      <c r="I354" s="75">
        <f t="shared" si="105"/>
        <v>600</v>
      </c>
    </row>
    <row r="355" spans="1:9" s="51" customFormat="1">
      <c r="A355" s="17"/>
      <c r="B355" s="14" t="s">
        <v>406</v>
      </c>
      <c r="C355" s="10" t="s">
        <v>1</v>
      </c>
      <c r="D355" s="19" t="s">
        <v>407</v>
      </c>
      <c r="E355" s="57">
        <v>25</v>
      </c>
      <c r="F355" s="58">
        <v>0.25</v>
      </c>
      <c r="G355" s="147">
        <f t="shared" si="104"/>
        <v>18.75</v>
      </c>
      <c r="H355" s="63"/>
      <c r="I355" s="147">
        <f t="shared" si="105"/>
        <v>18.75</v>
      </c>
    </row>
    <row r="356" spans="1:9" s="51" customFormat="1">
      <c r="A356" s="17"/>
      <c r="B356" s="14" t="s">
        <v>1368</v>
      </c>
      <c r="C356" s="10" t="s">
        <v>1</v>
      </c>
      <c r="D356" s="19" t="s">
        <v>409</v>
      </c>
      <c r="E356" s="57">
        <v>25</v>
      </c>
      <c r="F356" s="58">
        <v>0.25</v>
      </c>
      <c r="G356" s="147">
        <f t="shared" si="104"/>
        <v>18.75</v>
      </c>
      <c r="H356" s="63"/>
      <c r="I356" s="147">
        <f t="shared" si="105"/>
        <v>18.75</v>
      </c>
    </row>
    <row r="357" spans="1:9" s="51" customFormat="1">
      <c r="A357" s="17"/>
      <c r="B357" s="14" t="s">
        <v>410</v>
      </c>
      <c r="C357" s="10" t="s">
        <v>1</v>
      </c>
      <c r="D357" s="19" t="s">
        <v>411</v>
      </c>
      <c r="E357" s="57">
        <v>250</v>
      </c>
      <c r="F357" s="58">
        <v>0.25</v>
      </c>
      <c r="G357" s="147">
        <f t="shared" si="104"/>
        <v>187.5</v>
      </c>
      <c r="H357" s="63"/>
      <c r="I357" s="147">
        <f t="shared" si="105"/>
        <v>187.5</v>
      </c>
    </row>
    <row r="358" spans="1:9" s="51" customFormat="1">
      <c r="A358" s="17"/>
      <c r="B358" s="14" t="s">
        <v>1303</v>
      </c>
      <c r="C358" s="10" t="s">
        <v>1</v>
      </c>
      <c r="D358" s="19" t="s">
        <v>1304</v>
      </c>
      <c r="E358" s="57">
        <v>84</v>
      </c>
      <c r="F358" s="58">
        <v>0.25</v>
      </c>
      <c r="G358" s="147">
        <f t="shared" si="104"/>
        <v>63</v>
      </c>
      <c r="H358" s="63"/>
      <c r="I358" s="147">
        <f t="shared" si="105"/>
        <v>63</v>
      </c>
    </row>
    <row r="359" spans="1:9" s="51" customFormat="1">
      <c r="A359" s="17"/>
      <c r="B359" s="14" t="s">
        <v>1370</v>
      </c>
      <c r="C359" s="10" t="s">
        <v>1</v>
      </c>
      <c r="D359" s="19" t="s">
        <v>1369</v>
      </c>
      <c r="E359" s="57">
        <v>788</v>
      </c>
      <c r="F359" s="58">
        <v>0.2</v>
      </c>
      <c r="G359" s="147">
        <f t="shared" si="104"/>
        <v>630.40000000000009</v>
      </c>
      <c r="H359" s="63"/>
      <c r="I359" s="147">
        <f t="shared" si="105"/>
        <v>630.40000000000009</v>
      </c>
    </row>
    <row r="360" spans="1:9" s="51" customFormat="1">
      <c r="A360" s="17"/>
      <c r="B360" s="14" t="s">
        <v>1371</v>
      </c>
      <c r="C360" s="10" t="s">
        <v>1</v>
      </c>
      <c r="D360" s="19" t="s">
        <v>446</v>
      </c>
      <c r="E360" s="57">
        <v>1350</v>
      </c>
      <c r="F360" s="58">
        <v>0.2</v>
      </c>
      <c r="G360" s="147">
        <f t="shared" si="104"/>
        <v>1080</v>
      </c>
      <c r="H360" s="63"/>
      <c r="I360" s="147">
        <f t="shared" si="105"/>
        <v>1080</v>
      </c>
    </row>
    <row r="361" spans="1:9" s="51" customFormat="1">
      <c r="A361" s="17"/>
      <c r="B361" s="14" t="s">
        <v>1372</v>
      </c>
      <c r="C361" s="10" t="s">
        <v>1</v>
      </c>
      <c r="D361" s="19" t="s">
        <v>460</v>
      </c>
      <c r="E361" s="57">
        <v>125</v>
      </c>
      <c r="F361" s="58">
        <v>0.2</v>
      </c>
      <c r="G361" s="147">
        <f t="shared" si="104"/>
        <v>100</v>
      </c>
      <c r="H361" s="63"/>
      <c r="I361" s="147">
        <f t="shared" si="105"/>
        <v>100</v>
      </c>
    </row>
    <row r="362" spans="1:9" s="51" customFormat="1">
      <c r="A362" s="17"/>
      <c r="B362" s="14" t="s">
        <v>1373</v>
      </c>
      <c r="C362" s="10" t="s">
        <v>1</v>
      </c>
      <c r="D362" s="19" t="s">
        <v>459</v>
      </c>
      <c r="E362" s="57">
        <v>101</v>
      </c>
      <c r="F362" s="58">
        <v>0.2</v>
      </c>
      <c r="G362" s="147">
        <f t="shared" si="104"/>
        <v>80.800000000000011</v>
      </c>
      <c r="H362" s="63"/>
      <c r="I362" s="147">
        <f t="shared" si="105"/>
        <v>80.800000000000011</v>
      </c>
    </row>
    <row r="363" spans="1:9" s="51" customFormat="1">
      <c r="A363" s="17"/>
      <c r="B363" s="14" t="s">
        <v>548</v>
      </c>
      <c r="C363" s="10" t="s">
        <v>1</v>
      </c>
      <c r="D363" s="19" t="s">
        <v>552</v>
      </c>
      <c r="E363" s="57">
        <v>400</v>
      </c>
      <c r="F363" s="64">
        <v>0.25</v>
      </c>
      <c r="G363" s="147">
        <f t="shared" ref="G363:G373" si="108">E363*(1-F363)</f>
        <v>300</v>
      </c>
      <c r="H363" s="65"/>
      <c r="I363" s="75">
        <f t="shared" ref="I363:I373" si="109">G363</f>
        <v>300</v>
      </c>
    </row>
    <row r="364" spans="1:9" s="51" customFormat="1">
      <c r="A364" s="17"/>
      <c r="B364" s="14" t="s">
        <v>355</v>
      </c>
      <c r="C364" s="10" t="s">
        <v>1</v>
      </c>
      <c r="D364" s="19" t="s">
        <v>356</v>
      </c>
      <c r="E364" s="57">
        <v>5</v>
      </c>
      <c r="F364" s="64">
        <v>0.25</v>
      </c>
      <c r="G364" s="147">
        <f t="shared" si="108"/>
        <v>3.75</v>
      </c>
      <c r="H364" s="65"/>
      <c r="I364" s="75">
        <f t="shared" si="109"/>
        <v>3.75</v>
      </c>
    </row>
    <row r="365" spans="1:9" s="51" customFormat="1">
      <c r="A365" s="17"/>
      <c r="B365" s="14" t="s">
        <v>1311</v>
      </c>
      <c r="C365" s="10" t="s">
        <v>1</v>
      </c>
      <c r="D365" s="66" t="s">
        <v>1312</v>
      </c>
      <c r="E365" s="57">
        <v>5</v>
      </c>
      <c r="F365" s="64">
        <v>0.25</v>
      </c>
      <c r="G365" s="147">
        <f t="shared" si="108"/>
        <v>3.75</v>
      </c>
      <c r="H365" s="65"/>
      <c r="I365" s="75">
        <f t="shared" si="109"/>
        <v>3.75</v>
      </c>
    </row>
    <row r="366" spans="1:9" s="51" customFormat="1">
      <c r="A366" s="17"/>
      <c r="B366" s="14" t="s">
        <v>544</v>
      </c>
      <c r="C366" s="10" t="s">
        <v>1</v>
      </c>
      <c r="D366" s="19" t="s">
        <v>545</v>
      </c>
      <c r="E366" s="57">
        <v>100</v>
      </c>
      <c r="F366" s="64">
        <v>0.25</v>
      </c>
      <c r="G366" s="147">
        <f t="shared" si="108"/>
        <v>75</v>
      </c>
      <c r="H366" s="63"/>
      <c r="I366" s="147">
        <f t="shared" si="109"/>
        <v>75</v>
      </c>
    </row>
    <row r="367" spans="1:9" s="51" customFormat="1">
      <c r="A367" s="17"/>
      <c r="B367" s="14" t="s">
        <v>1332</v>
      </c>
      <c r="C367" s="10" t="s">
        <v>1</v>
      </c>
      <c r="D367" s="19" t="s">
        <v>1333</v>
      </c>
      <c r="E367" s="57">
        <v>75</v>
      </c>
      <c r="F367" s="64">
        <v>0.25</v>
      </c>
      <c r="G367" s="147">
        <f t="shared" si="108"/>
        <v>56.25</v>
      </c>
      <c r="H367" s="65"/>
      <c r="I367" s="75">
        <f t="shared" si="109"/>
        <v>56.25</v>
      </c>
    </row>
    <row r="368" spans="1:9" s="51" customFormat="1">
      <c r="A368" s="17"/>
      <c r="B368" s="14" t="s">
        <v>1334</v>
      </c>
      <c r="C368" s="10" t="s">
        <v>1</v>
      </c>
      <c r="D368" s="19" t="s">
        <v>1335</v>
      </c>
      <c r="E368" s="57">
        <v>200</v>
      </c>
      <c r="F368" s="64">
        <v>0.25</v>
      </c>
      <c r="G368" s="147">
        <f t="shared" si="108"/>
        <v>150</v>
      </c>
      <c r="H368" s="65"/>
      <c r="I368" s="75">
        <f t="shared" si="109"/>
        <v>150</v>
      </c>
    </row>
    <row r="369" spans="1:9" s="51" customFormat="1">
      <c r="A369" s="17"/>
      <c r="B369" s="14" t="s">
        <v>1336</v>
      </c>
      <c r="C369" s="10" t="s">
        <v>1</v>
      </c>
      <c r="D369" s="19" t="s">
        <v>1337</v>
      </c>
      <c r="E369" s="57">
        <v>100</v>
      </c>
      <c r="F369" s="64">
        <v>0.25</v>
      </c>
      <c r="G369" s="147">
        <f t="shared" si="108"/>
        <v>75</v>
      </c>
      <c r="H369" s="65"/>
      <c r="I369" s="75">
        <f t="shared" si="109"/>
        <v>75</v>
      </c>
    </row>
    <row r="370" spans="1:9" s="51" customFormat="1">
      <c r="A370" s="17"/>
      <c r="B370" s="12" t="s">
        <v>1606</v>
      </c>
      <c r="C370" s="10" t="s">
        <v>1</v>
      </c>
      <c r="D370" s="19" t="s">
        <v>1607</v>
      </c>
      <c r="E370" s="57">
        <v>150</v>
      </c>
      <c r="F370" s="64">
        <v>0.25</v>
      </c>
      <c r="G370" s="147">
        <f t="shared" si="108"/>
        <v>112.5</v>
      </c>
      <c r="H370" s="65"/>
      <c r="I370" s="75">
        <f t="shared" si="109"/>
        <v>112.5</v>
      </c>
    </row>
    <row r="371" spans="1:9" s="51" customFormat="1">
      <c r="A371" s="17"/>
      <c r="B371" s="14" t="s">
        <v>1687</v>
      </c>
      <c r="C371" s="10" t="s">
        <v>1</v>
      </c>
      <c r="D371" s="19" t="s">
        <v>1688</v>
      </c>
      <c r="E371" s="57">
        <v>12</v>
      </c>
      <c r="F371" s="64">
        <v>0.25</v>
      </c>
      <c r="G371" s="147">
        <f t="shared" ref="G371" si="110">E371*(1-F371)</f>
        <v>9</v>
      </c>
      <c r="H371" s="65"/>
      <c r="I371" s="75">
        <f t="shared" ref="I371" si="111">G371</f>
        <v>9</v>
      </c>
    </row>
    <row r="372" spans="1:9" s="51" customFormat="1">
      <c r="A372" s="17"/>
      <c r="B372" s="14" t="s">
        <v>1689</v>
      </c>
      <c r="C372" s="10" t="s">
        <v>1</v>
      </c>
      <c r="D372" s="19" t="s">
        <v>1690</v>
      </c>
      <c r="E372" s="57">
        <v>29</v>
      </c>
      <c r="F372" s="64">
        <v>0.25</v>
      </c>
      <c r="G372" s="147">
        <f t="shared" ref="G372" si="112">E372*(1-F372)</f>
        <v>21.75</v>
      </c>
      <c r="H372" s="65"/>
      <c r="I372" s="75">
        <f t="shared" ref="I372" si="113">G372</f>
        <v>21.75</v>
      </c>
    </row>
    <row r="373" spans="1:9" s="51" customFormat="1" ht="12.75" customHeight="1">
      <c r="A373" s="17"/>
      <c r="B373" s="13" t="s">
        <v>1673</v>
      </c>
      <c r="C373" s="10" t="s">
        <v>1</v>
      </c>
      <c r="D373" s="19"/>
      <c r="E373" s="57"/>
      <c r="F373" s="64">
        <v>0.15</v>
      </c>
      <c r="G373" s="147">
        <f t="shared" si="108"/>
        <v>0</v>
      </c>
      <c r="H373" s="65"/>
      <c r="I373" s="75">
        <f t="shared" si="109"/>
        <v>0</v>
      </c>
    </row>
    <row r="374" spans="1:9" s="51" customFormat="1">
      <c r="A374" s="17"/>
      <c r="B374" s="14"/>
      <c r="C374" s="10"/>
      <c r="D374" s="19"/>
      <c r="E374" s="57"/>
      <c r="F374" s="64"/>
      <c r="G374" s="147"/>
      <c r="H374" s="68"/>
      <c r="I374" s="75"/>
    </row>
    <row r="375" spans="1:9" s="135" customFormat="1" ht="11.25">
      <c r="A375" s="130"/>
      <c r="B375" s="3" t="s">
        <v>1624</v>
      </c>
      <c r="C375" s="131"/>
      <c r="D375" s="132"/>
      <c r="E375" s="133" t="s">
        <v>542</v>
      </c>
      <c r="F375" s="134" t="s">
        <v>542</v>
      </c>
      <c r="G375" s="149" t="s">
        <v>542</v>
      </c>
      <c r="H375" s="133" t="s">
        <v>542</v>
      </c>
      <c r="I375" s="155"/>
    </row>
    <row r="376" spans="1:9" s="51" customFormat="1">
      <c r="A376" s="17"/>
      <c r="B376" s="12" t="s">
        <v>1691</v>
      </c>
      <c r="C376" s="10" t="s">
        <v>1</v>
      </c>
      <c r="D376" s="67" t="s">
        <v>1692</v>
      </c>
      <c r="E376" s="57">
        <v>4140</v>
      </c>
      <c r="F376" s="64">
        <v>0.25</v>
      </c>
      <c r="G376" s="147">
        <f t="shared" ref="G376:G382" si="114">E376*(1-F376)</f>
        <v>3105</v>
      </c>
      <c r="H376" s="65"/>
      <c r="I376" s="75">
        <f t="shared" ref="I376:I382" si="115">G376</f>
        <v>3105</v>
      </c>
    </row>
    <row r="377" spans="1:9" s="51" customFormat="1">
      <c r="A377" s="17"/>
      <c r="B377" s="12" t="s">
        <v>1751</v>
      </c>
      <c r="C377" s="10" t="s">
        <v>1</v>
      </c>
      <c r="D377" s="69" t="s">
        <v>1752</v>
      </c>
      <c r="E377" s="57">
        <v>0</v>
      </c>
      <c r="F377" s="64">
        <v>0</v>
      </c>
      <c r="G377" s="147">
        <f t="shared" si="114"/>
        <v>0</v>
      </c>
      <c r="H377" s="65"/>
      <c r="I377" s="75">
        <f t="shared" si="115"/>
        <v>0</v>
      </c>
    </row>
    <row r="378" spans="1:9" s="51" customFormat="1">
      <c r="A378" s="17"/>
      <c r="B378" s="12" t="s">
        <v>1753</v>
      </c>
      <c r="C378" s="10" t="s">
        <v>1</v>
      </c>
      <c r="D378" s="69" t="s">
        <v>1754</v>
      </c>
      <c r="E378" s="57">
        <v>0</v>
      </c>
      <c r="F378" s="64">
        <v>0</v>
      </c>
      <c r="G378" s="147">
        <f t="shared" si="114"/>
        <v>0</v>
      </c>
      <c r="H378" s="65"/>
      <c r="I378" s="75">
        <f t="shared" si="115"/>
        <v>0</v>
      </c>
    </row>
    <row r="379" spans="1:9" s="51" customFormat="1">
      <c r="A379" s="17"/>
      <c r="B379" s="12" t="s">
        <v>1755</v>
      </c>
      <c r="C379" s="10" t="s">
        <v>1</v>
      </c>
      <c r="D379" s="69" t="s">
        <v>1756</v>
      </c>
      <c r="E379" s="57">
        <v>0</v>
      </c>
      <c r="F379" s="64">
        <v>0</v>
      </c>
      <c r="G379" s="147">
        <f t="shared" si="114"/>
        <v>0</v>
      </c>
      <c r="H379" s="65"/>
      <c r="I379" s="75">
        <f t="shared" si="115"/>
        <v>0</v>
      </c>
    </row>
    <row r="380" spans="1:9" s="51" customFormat="1">
      <c r="A380" s="17"/>
      <c r="B380" s="12" t="s">
        <v>1742</v>
      </c>
      <c r="C380" s="10" t="s">
        <v>1</v>
      </c>
      <c r="D380" s="69" t="s">
        <v>1757</v>
      </c>
      <c r="E380" s="57">
        <v>0</v>
      </c>
      <c r="F380" s="64">
        <v>0</v>
      </c>
      <c r="G380" s="147">
        <f t="shared" si="114"/>
        <v>0</v>
      </c>
      <c r="H380" s="65"/>
      <c r="I380" s="75">
        <f t="shared" si="115"/>
        <v>0</v>
      </c>
    </row>
    <row r="381" spans="1:9" s="51" customFormat="1">
      <c r="A381" s="17"/>
      <c r="B381" s="12" t="s">
        <v>1675</v>
      </c>
      <c r="C381" s="10" t="s">
        <v>1</v>
      </c>
      <c r="D381" s="69" t="s">
        <v>1676</v>
      </c>
      <c r="E381" s="57">
        <v>0</v>
      </c>
      <c r="F381" s="64">
        <v>0</v>
      </c>
      <c r="G381" s="147">
        <f t="shared" si="114"/>
        <v>0</v>
      </c>
      <c r="H381" s="65"/>
      <c r="I381" s="75">
        <f t="shared" si="115"/>
        <v>0</v>
      </c>
    </row>
    <row r="382" spans="1:9" s="51" customFormat="1">
      <c r="A382" s="17"/>
      <c r="B382" s="12" t="s">
        <v>1677</v>
      </c>
      <c r="C382" s="10" t="s">
        <v>1</v>
      </c>
      <c r="D382" s="69" t="s">
        <v>1678</v>
      </c>
      <c r="E382" s="57">
        <v>0</v>
      </c>
      <c r="F382" s="64">
        <v>0</v>
      </c>
      <c r="G382" s="147">
        <f t="shared" si="114"/>
        <v>0</v>
      </c>
      <c r="H382" s="65"/>
      <c r="I382" s="75">
        <f t="shared" si="115"/>
        <v>0</v>
      </c>
    </row>
    <row r="383" spans="1:9" s="51" customFormat="1">
      <c r="A383" s="17"/>
      <c r="B383" s="12" t="s">
        <v>568</v>
      </c>
      <c r="C383" s="10" t="s">
        <v>1</v>
      </c>
      <c r="D383" s="19" t="s">
        <v>567</v>
      </c>
      <c r="E383" s="57">
        <v>375</v>
      </c>
      <c r="F383" s="64">
        <v>0</v>
      </c>
      <c r="G383" s="147">
        <f t="shared" ref="G383:G415" si="116">E383*(1-F383)</f>
        <v>375</v>
      </c>
      <c r="H383" s="65"/>
      <c r="I383" s="75">
        <f t="shared" ref="I383:I415" si="117">G383</f>
        <v>375</v>
      </c>
    </row>
    <row r="384" spans="1:9" s="51" customFormat="1">
      <c r="A384" s="17"/>
      <c r="B384" s="12" t="s">
        <v>571</v>
      </c>
      <c r="C384" s="10" t="s">
        <v>1</v>
      </c>
      <c r="D384" s="19" t="s">
        <v>570</v>
      </c>
      <c r="E384" s="57">
        <v>75</v>
      </c>
      <c r="F384" s="64">
        <v>0.2</v>
      </c>
      <c r="G384" s="147">
        <f t="shared" si="116"/>
        <v>60</v>
      </c>
      <c r="H384" s="65"/>
      <c r="I384" s="75">
        <f t="shared" si="117"/>
        <v>60</v>
      </c>
    </row>
    <row r="385" spans="1:9" s="51" customFormat="1">
      <c r="A385" s="17"/>
      <c r="B385" s="14" t="s">
        <v>353</v>
      </c>
      <c r="C385" s="10" t="s">
        <v>1</v>
      </c>
      <c r="D385" s="67" t="s">
        <v>391</v>
      </c>
      <c r="E385" s="57">
        <v>1000</v>
      </c>
      <c r="F385" s="64">
        <v>0.25</v>
      </c>
      <c r="G385" s="147">
        <f t="shared" si="116"/>
        <v>750</v>
      </c>
      <c r="H385" s="65"/>
      <c r="I385" s="75">
        <f t="shared" si="117"/>
        <v>750</v>
      </c>
    </row>
    <row r="386" spans="1:9" s="51" customFormat="1">
      <c r="A386" s="17"/>
      <c r="B386" s="14" t="s">
        <v>355</v>
      </c>
      <c r="C386" s="10" t="s">
        <v>1</v>
      </c>
      <c r="D386" s="19" t="s">
        <v>356</v>
      </c>
      <c r="E386" s="57">
        <v>5</v>
      </c>
      <c r="F386" s="64">
        <v>0.25</v>
      </c>
      <c r="G386" s="147">
        <f t="shared" si="116"/>
        <v>3.75</v>
      </c>
      <c r="H386" s="65"/>
      <c r="I386" s="75">
        <f t="shared" si="117"/>
        <v>3.75</v>
      </c>
    </row>
    <row r="387" spans="1:9" s="51" customFormat="1">
      <c r="A387" s="17"/>
      <c r="B387" s="12" t="s">
        <v>385</v>
      </c>
      <c r="C387" s="10" t="s">
        <v>1</v>
      </c>
      <c r="D387" s="69" t="s">
        <v>386</v>
      </c>
      <c r="E387" s="57">
        <v>330</v>
      </c>
      <c r="F387" s="64">
        <v>0.25</v>
      </c>
      <c r="G387" s="147">
        <f t="shared" si="116"/>
        <v>247.5</v>
      </c>
      <c r="H387" s="65"/>
      <c r="I387" s="75">
        <f t="shared" si="117"/>
        <v>247.5</v>
      </c>
    </row>
    <row r="388" spans="1:9" s="51" customFormat="1">
      <c r="A388" s="17"/>
      <c r="B388" s="12" t="s">
        <v>387</v>
      </c>
      <c r="C388" s="10" t="s">
        <v>1</v>
      </c>
      <c r="D388" s="69" t="s">
        <v>388</v>
      </c>
      <c r="E388" s="57">
        <v>599</v>
      </c>
      <c r="F388" s="64">
        <v>0.25</v>
      </c>
      <c r="G388" s="147">
        <f t="shared" si="116"/>
        <v>449.25</v>
      </c>
      <c r="H388" s="65"/>
      <c r="I388" s="75">
        <f t="shared" si="117"/>
        <v>449.25</v>
      </c>
    </row>
    <row r="389" spans="1:9" s="51" customFormat="1">
      <c r="A389" s="17"/>
      <c r="B389" s="12" t="s">
        <v>347</v>
      </c>
      <c r="C389" s="10" t="s">
        <v>1</v>
      </c>
      <c r="D389" s="69" t="s">
        <v>389</v>
      </c>
      <c r="E389" s="57">
        <v>475</v>
      </c>
      <c r="F389" s="64">
        <v>0.25</v>
      </c>
      <c r="G389" s="147">
        <f t="shared" si="116"/>
        <v>356.25</v>
      </c>
      <c r="H389" s="65"/>
      <c r="I389" s="75">
        <f t="shared" si="117"/>
        <v>356.25</v>
      </c>
    </row>
    <row r="390" spans="1:9" s="51" customFormat="1">
      <c r="A390" s="17"/>
      <c r="B390" s="14" t="s">
        <v>392</v>
      </c>
      <c r="C390" s="10" t="s">
        <v>1</v>
      </c>
      <c r="D390" s="19" t="s">
        <v>393</v>
      </c>
      <c r="E390" s="57">
        <v>487</v>
      </c>
      <c r="F390" s="64">
        <v>0.25</v>
      </c>
      <c r="G390" s="147">
        <f t="shared" si="116"/>
        <v>365.25</v>
      </c>
      <c r="H390" s="65"/>
      <c r="I390" s="75">
        <f t="shared" si="117"/>
        <v>365.25</v>
      </c>
    </row>
    <row r="391" spans="1:9" s="51" customFormat="1">
      <c r="A391" s="17"/>
      <c r="B391" s="14" t="s">
        <v>394</v>
      </c>
      <c r="C391" s="10" t="s">
        <v>1</v>
      </c>
      <c r="D391" s="19" t="s">
        <v>395</v>
      </c>
      <c r="E391" s="57">
        <v>799</v>
      </c>
      <c r="F391" s="64">
        <v>0.25</v>
      </c>
      <c r="G391" s="147">
        <f t="shared" si="116"/>
        <v>599.25</v>
      </c>
      <c r="H391" s="65"/>
      <c r="I391" s="75">
        <f t="shared" si="117"/>
        <v>599.25</v>
      </c>
    </row>
    <row r="392" spans="1:9" s="51" customFormat="1">
      <c r="A392" s="17"/>
      <c r="B392" s="14" t="s">
        <v>396</v>
      </c>
      <c r="C392" s="10" t="s">
        <v>1</v>
      </c>
      <c r="D392" s="19" t="s">
        <v>397</v>
      </c>
      <c r="E392" s="57">
        <v>18</v>
      </c>
      <c r="F392" s="64">
        <v>0.25</v>
      </c>
      <c r="G392" s="147">
        <f t="shared" si="116"/>
        <v>13.5</v>
      </c>
      <c r="H392" s="65"/>
      <c r="I392" s="75">
        <f t="shared" si="117"/>
        <v>13.5</v>
      </c>
    </row>
    <row r="393" spans="1:9" s="51" customFormat="1">
      <c r="A393" s="17"/>
      <c r="B393" s="14" t="s">
        <v>398</v>
      </c>
      <c r="C393" s="10" t="s">
        <v>1</v>
      </c>
      <c r="D393" s="19" t="s">
        <v>399</v>
      </c>
      <c r="E393" s="57">
        <v>65</v>
      </c>
      <c r="F393" s="64">
        <v>0.25</v>
      </c>
      <c r="G393" s="147">
        <f t="shared" si="116"/>
        <v>48.75</v>
      </c>
      <c r="H393" s="65"/>
      <c r="I393" s="75">
        <f t="shared" si="117"/>
        <v>48.75</v>
      </c>
    </row>
    <row r="394" spans="1:9" s="51" customFormat="1">
      <c r="A394" s="17"/>
      <c r="B394" s="14" t="s">
        <v>400</v>
      </c>
      <c r="C394" s="10" t="s">
        <v>1</v>
      </c>
      <c r="D394" s="19" t="s">
        <v>401</v>
      </c>
      <c r="E394" s="57">
        <v>65</v>
      </c>
      <c r="F394" s="64">
        <v>0.25</v>
      </c>
      <c r="G394" s="147">
        <f t="shared" si="116"/>
        <v>48.75</v>
      </c>
      <c r="H394" s="65"/>
      <c r="I394" s="75">
        <f t="shared" si="117"/>
        <v>48.75</v>
      </c>
    </row>
    <row r="395" spans="1:9" s="51" customFormat="1">
      <c r="A395" s="17"/>
      <c r="B395" s="14" t="s">
        <v>402</v>
      </c>
      <c r="C395" s="10" t="s">
        <v>1</v>
      </c>
      <c r="D395" s="19" t="s">
        <v>403</v>
      </c>
      <c r="E395" s="57">
        <v>55</v>
      </c>
      <c r="F395" s="64">
        <v>0.25</v>
      </c>
      <c r="G395" s="147">
        <f t="shared" si="116"/>
        <v>41.25</v>
      </c>
      <c r="H395" s="65"/>
      <c r="I395" s="75">
        <f t="shared" si="117"/>
        <v>41.25</v>
      </c>
    </row>
    <row r="396" spans="1:9" s="51" customFormat="1">
      <c r="A396" s="17"/>
      <c r="B396" s="11" t="s">
        <v>404</v>
      </c>
      <c r="C396" s="10" t="s">
        <v>1</v>
      </c>
      <c r="D396" s="19" t="s">
        <v>405</v>
      </c>
      <c r="E396" s="57">
        <v>65</v>
      </c>
      <c r="F396" s="64">
        <v>0.25</v>
      </c>
      <c r="G396" s="147">
        <f t="shared" si="116"/>
        <v>48.75</v>
      </c>
      <c r="H396" s="65"/>
      <c r="I396" s="75">
        <f t="shared" si="117"/>
        <v>48.75</v>
      </c>
    </row>
    <row r="397" spans="1:9" s="51" customFormat="1">
      <c r="A397" s="17"/>
      <c r="B397" s="14" t="s">
        <v>406</v>
      </c>
      <c r="C397" s="10" t="s">
        <v>1</v>
      </c>
      <c r="D397" s="19" t="s">
        <v>407</v>
      </c>
      <c r="E397" s="57">
        <v>25</v>
      </c>
      <c r="F397" s="64">
        <v>0.25</v>
      </c>
      <c r="G397" s="147">
        <f t="shared" si="116"/>
        <v>18.75</v>
      </c>
      <c r="H397" s="65"/>
      <c r="I397" s="75">
        <f t="shared" si="117"/>
        <v>18.75</v>
      </c>
    </row>
    <row r="398" spans="1:9" s="51" customFormat="1">
      <c r="A398" s="17"/>
      <c r="B398" s="14" t="s">
        <v>408</v>
      </c>
      <c r="C398" s="10" t="s">
        <v>1</v>
      </c>
      <c r="D398" s="19" t="s">
        <v>409</v>
      </c>
      <c r="E398" s="57">
        <v>25</v>
      </c>
      <c r="F398" s="64">
        <v>0.25</v>
      </c>
      <c r="G398" s="147">
        <f t="shared" si="116"/>
        <v>18.75</v>
      </c>
      <c r="H398" s="65"/>
      <c r="I398" s="75">
        <f t="shared" si="117"/>
        <v>18.75</v>
      </c>
    </row>
    <row r="399" spans="1:9" s="51" customFormat="1">
      <c r="A399" s="17"/>
      <c r="B399" s="12" t="s">
        <v>410</v>
      </c>
      <c r="C399" s="10" t="s">
        <v>1</v>
      </c>
      <c r="D399" s="69" t="s">
        <v>411</v>
      </c>
      <c r="E399" s="57">
        <v>250</v>
      </c>
      <c r="F399" s="64">
        <v>0.25</v>
      </c>
      <c r="G399" s="147">
        <f t="shared" si="116"/>
        <v>187.5</v>
      </c>
      <c r="H399" s="65"/>
      <c r="I399" s="75">
        <f t="shared" si="117"/>
        <v>187.5</v>
      </c>
    </row>
    <row r="400" spans="1:9" s="51" customFormat="1">
      <c r="A400" s="17"/>
      <c r="B400" s="12" t="s">
        <v>419</v>
      </c>
      <c r="C400" s="10" t="s">
        <v>1</v>
      </c>
      <c r="D400" s="69" t="s">
        <v>412</v>
      </c>
      <c r="E400" s="57">
        <v>175</v>
      </c>
      <c r="F400" s="64">
        <v>0.2</v>
      </c>
      <c r="G400" s="147">
        <f t="shared" si="116"/>
        <v>140</v>
      </c>
      <c r="H400" s="65"/>
      <c r="I400" s="75">
        <f t="shared" si="117"/>
        <v>140</v>
      </c>
    </row>
    <row r="401" spans="1:9" s="51" customFormat="1">
      <c r="A401" s="17"/>
      <c r="B401" s="12" t="s">
        <v>420</v>
      </c>
      <c r="C401" s="10" t="s">
        <v>1</v>
      </c>
      <c r="D401" s="69" t="s">
        <v>413</v>
      </c>
      <c r="E401" s="57">
        <v>160</v>
      </c>
      <c r="F401" s="64">
        <v>0.2</v>
      </c>
      <c r="G401" s="147">
        <f t="shared" si="116"/>
        <v>128</v>
      </c>
      <c r="H401" s="65"/>
      <c r="I401" s="75">
        <f t="shared" si="117"/>
        <v>128</v>
      </c>
    </row>
    <row r="402" spans="1:9" s="51" customFormat="1">
      <c r="A402" s="17"/>
      <c r="B402" s="12" t="s">
        <v>421</v>
      </c>
      <c r="C402" s="10" t="s">
        <v>1</v>
      </c>
      <c r="D402" s="69" t="s">
        <v>414</v>
      </c>
      <c r="E402" s="57">
        <v>147</v>
      </c>
      <c r="F402" s="64">
        <v>0.2</v>
      </c>
      <c r="G402" s="147">
        <f t="shared" si="116"/>
        <v>117.60000000000001</v>
      </c>
      <c r="H402" s="65"/>
      <c r="I402" s="75">
        <f t="shared" si="117"/>
        <v>117.60000000000001</v>
      </c>
    </row>
    <row r="403" spans="1:9" s="51" customFormat="1">
      <c r="A403" s="17"/>
      <c r="B403" s="12" t="s">
        <v>422</v>
      </c>
      <c r="C403" s="10" t="s">
        <v>1</v>
      </c>
      <c r="D403" s="69" t="s">
        <v>415</v>
      </c>
      <c r="E403" s="57">
        <v>142</v>
      </c>
      <c r="F403" s="64">
        <v>0.2</v>
      </c>
      <c r="G403" s="147">
        <f t="shared" si="116"/>
        <v>113.60000000000001</v>
      </c>
      <c r="H403" s="65"/>
      <c r="I403" s="75">
        <f t="shared" si="117"/>
        <v>113.60000000000001</v>
      </c>
    </row>
    <row r="404" spans="1:9" s="51" customFormat="1">
      <c r="A404" s="17"/>
      <c r="B404" s="11" t="s">
        <v>423</v>
      </c>
      <c r="C404" s="10" t="s">
        <v>1</v>
      </c>
      <c r="D404" s="69" t="s">
        <v>416</v>
      </c>
      <c r="E404" s="57">
        <v>125</v>
      </c>
      <c r="F404" s="64">
        <v>0.2</v>
      </c>
      <c r="G404" s="147">
        <f t="shared" si="116"/>
        <v>100</v>
      </c>
      <c r="H404" s="65"/>
      <c r="I404" s="75">
        <f t="shared" si="117"/>
        <v>100</v>
      </c>
    </row>
    <row r="405" spans="1:9" s="51" customFormat="1">
      <c r="A405" s="17"/>
      <c r="B405" s="12" t="s">
        <v>424</v>
      </c>
      <c r="C405" s="10" t="s">
        <v>1</v>
      </c>
      <c r="D405" s="69" t="s">
        <v>417</v>
      </c>
      <c r="E405" s="57">
        <v>140</v>
      </c>
      <c r="F405" s="64">
        <v>0.2</v>
      </c>
      <c r="G405" s="147">
        <f t="shared" si="116"/>
        <v>112</v>
      </c>
      <c r="H405" s="65"/>
      <c r="I405" s="75">
        <f t="shared" si="117"/>
        <v>112</v>
      </c>
    </row>
    <row r="406" spans="1:9" s="51" customFormat="1">
      <c r="A406" s="17"/>
      <c r="B406" s="12" t="s">
        <v>425</v>
      </c>
      <c r="C406" s="10" t="s">
        <v>1</v>
      </c>
      <c r="D406" s="69" t="s">
        <v>418</v>
      </c>
      <c r="E406" s="57">
        <v>130</v>
      </c>
      <c r="F406" s="64">
        <v>0.2</v>
      </c>
      <c r="G406" s="147">
        <f t="shared" si="116"/>
        <v>104</v>
      </c>
      <c r="H406" s="65"/>
      <c r="I406" s="75">
        <f t="shared" si="117"/>
        <v>104</v>
      </c>
    </row>
    <row r="407" spans="1:9" s="51" customFormat="1">
      <c r="A407" s="17"/>
      <c r="B407" s="12" t="s">
        <v>1694</v>
      </c>
      <c r="C407" s="10" t="s">
        <v>1</v>
      </c>
      <c r="D407" s="123" t="s">
        <v>1693</v>
      </c>
      <c r="E407" s="57">
        <v>140</v>
      </c>
      <c r="F407" s="64">
        <v>0.2</v>
      </c>
      <c r="G407" s="147">
        <f t="shared" si="116"/>
        <v>112</v>
      </c>
      <c r="H407" s="65"/>
      <c r="I407" s="75">
        <f t="shared" si="117"/>
        <v>112</v>
      </c>
    </row>
    <row r="408" spans="1:9" s="51" customFormat="1">
      <c r="A408" s="17"/>
      <c r="B408" s="12" t="s">
        <v>426</v>
      </c>
      <c r="C408" s="10" t="s">
        <v>1</v>
      </c>
      <c r="D408" s="69" t="s">
        <v>427</v>
      </c>
      <c r="E408" s="57">
        <v>47</v>
      </c>
      <c r="F408" s="64">
        <v>0.2</v>
      </c>
      <c r="G408" s="147">
        <f t="shared" si="116"/>
        <v>37.6</v>
      </c>
      <c r="H408" s="65"/>
      <c r="I408" s="75">
        <f t="shared" si="117"/>
        <v>37.6</v>
      </c>
    </row>
    <row r="409" spans="1:9" s="51" customFormat="1">
      <c r="A409" s="17"/>
      <c r="B409" s="12" t="s">
        <v>428</v>
      </c>
      <c r="C409" s="10" t="s">
        <v>1</v>
      </c>
      <c r="D409" s="69" t="s">
        <v>429</v>
      </c>
      <c r="E409" s="57">
        <v>67</v>
      </c>
      <c r="F409" s="64">
        <v>0.15</v>
      </c>
      <c r="G409" s="147">
        <f t="shared" si="116"/>
        <v>56.949999999999996</v>
      </c>
      <c r="H409" s="65"/>
      <c r="I409" s="75">
        <f t="shared" si="117"/>
        <v>56.949999999999996</v>
      </c>
    </row>
    <row r="410" spans="1:9" s="51" customFormat="1">
      <c r="A410" s="17"/>
      <c r="B410" s="12" t="s">
        <v>430</v>
      </c>
      <c r="C410" s="10" t="s">
        <v>1</v>
      </c>
      <c r="D410" s="69" t="s">
        <v>431</v>
      </c>
      <c r="E410" s="57">
        <v>65</v>
      </c>
      <c r="F410" s="64">
        <v>0.15</v>
      </c>
      <c r="G410" s="147">
        <f t="shared" si="116"/>
        <v>55.25</v>
      </c>
      <c r="H410" s="65"/>
      <c r="I410" s="75">
        <f t="shared" si="117"/>
        <v>55.25</v>
      </c>
    </row>
    <row r="411" spans="1:9" s="51" customFormat="1">
      <c r="A411" s="17"/>
      <c r="B411" s="12" t="s">
        <v>432</v>
      </c>
      <c r="C411" s="10" t="s">
        <v>1</v>
      </c>
      <c r="D411" s="69" t="s">
        <v>433</v>
      </c>
      <c r="E411" s="57">
        <v>50</v>
      </c>
      <c r="F411" s="64">
        <v>0.2</v>
      </c>
      <c r="G411" s="147">
        <f t="shared" si="116"/>
        <v>40</v>
      </c>
      <c r="H411" s="65"/>
      <c r="I411" s="75">
        <f t="shared" si="117"/>
        <v>40</v>
      </c>
    </row>
    <row r="412" spans="1:9" s="51" customFormat="1">
      <c r="A412" s="17"/>
      <c r="B412" s="12" t="s">
        <v>434</v>
      </c>
      <c r="C412" s="10" t="s">
        <v>1</v>
      </c>
      <c r="D412" s="69" t="s">
        <v>435</v>
      </c>
      <c r="E412" s="57">
        <v>69</v>
      </c>
      <c r="F412" s="64">
        <v>0.2</v>
      </c>
      <c r="G412" s="147">
        <f t="shared" si="116"/>
        <v>55.2</v>
      </c>
      <c r="H412" s="65"/>
      <c r="I412" s="75">
        <f t="shared" si="117"/>
        <v>55.2</v>
      </c>
    </row>
    <row r="413" spans="1:9" s="51" customFormat="1">
      <c r="A413" s="17"/>
      <c r="B413" s="12" t="s">
        <v>436</v>
      </c>
      <c r="C413" s="10" t="s">
        <v>1</v>
      </c>
      <c r="D413" s="69" t="s">
        <v>437</v>
      </c>
      <c r="E413" s="57">
        <v>49</v>
      </c>
      <c r="F413" s="64">
        <v>0.2</v>
      </c>
      <c r="G413" s="147">
        <f t="shared" si="116"/>
        <v>39.200000000000003</v>
      </c>
      <c r="H413" s="65"/>
      <c r="I413" s="75">
        <f t="shared" si="117"/>
        <v>39.200000000000003</v>
      </c>
    </row>
    <row r="414" spans="1:9" s="51" customFormat="1">
      <c r="A414" s="17"/>
      <c r="B414" s="12" t="s">
        <v>438</v>
      </c>
      <c r="C414" s="10" t="s">
        <v>1</v>
      </c>
      <c r="D414" s="69" t="s">
        <v>439</v>
      </c>
      <c r="E414" s="57">
        <v>69</v>
      </c>
      <c r="F414" s="64">
        <v>0.2</v>
      </c>
      <c r="G414" s="147">
        <f t="shared" si="116"/>
        <v>55.2</v>
      </c>
      <c r="H414" s="65"/>
      <c r="I414" s="75">
        <f t="shared" si="117"/>
        <v>55.2</v>
      </c>
    </row>
    <row r="415" spans="1:9" s="51" customFormat="1">
      <c r="A415" s="17"/>
      <c r="B415" s="12" t="s">
        <v>440</v>
      </c>
      <c r="C415" s="10" t="s">
        <v>1</v>
      </c>
      <c r="D415" s="69" t="s">
        <v>441</v>
      </c>
      <c r="E415" s="57">
        <v>67</v>
      </c>
      <c r="F415" s="64">
        <v>0.2</v>
      </c>
      <c r="G415" s="147">
        <f t="shared" si="116"/>
        <v>53.6</v>
      </c>
      <c r="H415" s="65"/>
      <c r="I415" s="75">
        <f t="shared" si="117"/>
        <v>53.6</v>
      </c>
    </row>
    <row r="416" spans="1:9" s="51" customFormat="1">
      <c r="A416" s="17"/>
      <c r="B416" s="11" t="s">
        <v>445</v>
      </c>
      <c r="C416" s="10" t="s">
        <v>1</v>
      </c>
      <c r="D416" s="69" t="s">
        <v>442</v>
      </c>
      <c r="E416" s="57">
        <v>29</v>
      </c>
      <c r="F416" s="64">
        <v>0.2</v>
      </c>
      <c r="G416" s="147">
        <f t="shared" ref="G416:G436" si="118">E416*(1-F416)</f>
        <v>23.200000000000003</v>
      </c>
      <c r="H416" s="65"/>
      <c r="I416" s="75">
        <f t="shared" ref="I416:I436" si="119">G416</f>
        <v>23.200000000000003</v>
      </c>
    </row>
    <row r="417" spans="1:9" s="51" customFormat="1">
      <c r="A417" s="17"/>
      <c r="B417" s="12" t="s">
        <v>443</v>
      </c>
      <c r="C417" s="10" t="s">
        <v>1</v>
      </c>
      <c r="D417" s="69" t="s">
        <v>444</v>
      </c>
      <c r="E417" s="57">
        <v>75</v>
      </c>
      <c r="F417" s="64">
        <v>0.2</v>
      </c>
      <c r="G417" s="147">
        <f t="shared" si="118"/>
        <v>60</v>
      </c>
      <c r="H417" s="65"/>
      <c r="I417" s="75">
        <f t="shared" si="119"/>
        <v>60</v>
      </c>
    </row>
    <row r="418" spans="1:9" s="51" customFormat="1">
      <c r="A418" s="17"/>
      <c r="B418" s="12" t="s">
        <v>461</v>
      </c>
      <c r="C418" s="10" t="s">
        <v>1</v>
      </c>
      <c r="D418" s="69" t="s">
        <v>460</v>
      </c>
      <c r="E418" s="57">
        <v>125</v>
      </c>
      <c r="F418" s="64">
        <v>0.2</v>
      </c>
      <c r="G418" s="147">
        <f t="shared" si="118"/>
        <v>100</v>
      </c>
      <c r="H418" s="65"/>
      <c r="I418" s="75">
        <f t="shared" si="119"/>
        <v>100</v>
      </c>
    </row>
    <row r="419" spans="1:9" s="51" customFormat="1">
      <c r="A419" s="17"/>
      <c r="B419" s="12" t="s">
        <v>450</v>
      </c>
      <c r="C419" s="10" t="s">
        <v>1</v>
      </c>
      <c r="D419" s="69" t="s">
        <v>448</v>
      </c>
      <c r="E419" s="57">
        <v>295</v>
      </c>
      <c r="F419" s="64">
        <v>0.2</v>
      </c>
      <c r="G419" s="147">
        <f t="shared" si="118"/>
        <v>236</v>
      </c>
      <c r="H419" s="65"/>
      <c r="I419" s="75">
        <f t="shared" si="119"/>
        <v>236</v>
      </c>
    </row>
    <row r="420" spans="1:9" s="51" customFormat="1">
      <c r="A420" s="17"/>
      <c r="B420" s="12" t="s">
        <v>449</v>
      </c>
      <c r="C420" s="10" t="s">
        <v>1</v>
      </c>
      <c r="D420" s="69" t="s">
        <v>451</v>
      </c>
      <c r="E420" s="57">
        <v>375</v>
      </c>
      <c r="F420" s="64">
        <v>0.2</v>
      </c>
      <c r="G420" s="147">
        <f t="shared" si="118"/>
        <v>300</v>
      </c>
      <c r="H420" s="65"/>
      <c r="I420" s="75">
        <f t="shared" si="119"/>
        <v>300</v>
      </c>
    </row>
    <row r="421" spans="1:9" s="51" customFormat="1">
      <c r="A421" s="17"/>
      <c r="B421" s="12" t="s">
        <v>447</v>
      </c>
      <c r="C421" s="10" t="s">
        <v>1</v>
      </c>
      <c r="D421" s="69" t="s">
        <v>446</v>
      </c>
      <c r="E421" s="57">
        <v>1350</v>
      </c>
      <c r="F421" s="64">
        <v>0.2</v>
      </c>
      <c r="G421" s="147">
        <f t="shared" si="118"/>
        <v>1080</v>
      </c>
      <c r="H421" s="65"/>
      <c r="I421" s="75">
        <f t="shared" si="119"/>
        <v>1080</v>
      </c>
    </row>
    <row r="422" spans="1:9" s="51" customFormat="1">
      <c r="A422" s="17"/>
      <c r="B422" s="12" t="s">
        <v>452</v>
      </c>
      <c r="C422" s="10" t="s">
        <v>1</v>
      </c>
      <c r="D422" s="69" t="s">
        <v>453</v>
      </c>
      <c r="E422" s="57">
        <v>390</v>
      </c>
      <c r="F422" s="64">
        <v>0.2</v>
      </c>
      <c r="G422" s="147">
        <f t="shared" si="118"/>
        <v>312</v>
      </c>
      <c r="H422" s="65"/>
      <c r="I422" s="75">
        <f t="shared" si="119"/>
        <v>312</v>
      </c>
    </row>
    <row r="423" spans="1:9" s="51" customFormat="1">
      <c r="A423" s="17"/>
      <c r="B423" s="12" t="s">
        <v>458</v>
      </c>
      <c r="C423" s="10" t="s">
        <v>1</v>
      </c>
      <c r="D423" s="69" t="s">
        <v>459</v>
      </c>
      <c r="E423" s="57">
        <v>101</v>
      </c>
      <c r="F423" s="64">
        <v>0.2</v>
      </c>
      <c r="G423" s="147">
        <f t="shared" si="118"/>
        <v>80.800000000000011</v>
      </c>
      <c r="H423" s="65"/>
      <c r="I423" s="75">
        <f t="shared" si="119"/>
        <v>80.800000000000011</v>
      </c>
    </row>
    <row r="424" spans="1:9" s="51" customFormat="1">
      <c r="A424" s="17"/>
      <c r="B424" s="12" t="s">
        <v>454</v>
      </c>
      <c r="C424" s="10" t="s">
        <v>1</v>
      </c>
      <c r="D424" s="69" t="s">
        <v>455</v>
      </c>
      <c r="E424" s="57">
        <v>72</v>
      </c>
      <c r="F424" s="64">
        <v>0.2</v>
      </c>
      <c r="G424" s="147">
        <f t="shared" si="118"/>
        <v>57.6</v>
      </c>
      <c r="H424" s="65"/>
      <c r="I424" s="75">
        <f t="shared" si="119"/>
        <v>57.6</v>
      </c>
    </row>
    <row r="425" spans="1:9" s="51" customFormat="1">
      <c r="A425" s="17"/>
      <c r="B425" s="12" t="s">
        <v>456</v>
      </c>
      <c r="C425" s="10" t="s">
        <v>1</v>
      </c>
      <c r="D425" s="69" t="s">
        <v>457</v>
      </c>
      <c r="E425" s="57">
        <v>14.25</v>
      </c>
      <c r="F425" s="64">
        <v>0.2</v>
      </c>
      <c r="G425" s="147">
        <f t="shared" si="118"/>
        <v>11.4</v>
      </c>
      <c r="H425" s="65"/>
      <c r="I425" s="75">
        <f t="shared" si="119"/>
        <v>11.4</v>
      </c>
    </row>
    <row r="426" spans="1:9" s="51" customFormat="1">
      <c r="A426" s="17"/>
      <c r="B426" s="12" t="s">
        <v>465</v>
      </c>
      <c r="C426" s="10" t="s">
        <v>1</v>
      </c>
      <c r="D426" s="69" t="s">
        <v>462</v>
      </c>
      <c r="E426" s="57">
        <v>300</v>
      </c>
      <c r="F426" s="64">
        <v>0.25</v>
      </c>
      <c r="G426" s="147">
        <f t="shared" si="118"/>
        <v>225</v>
      </c>
      <c r="H426" s="65"/>
      <c r="I426" s="75">
        <f t="shared" si="119"/>
        <v>225</v>
      </c>
    </row>
    <row r="427" spans="1:9" s="51" customFormat="1">
      <c r="A427" s="17"/>
      <c r="B427" s="12" t="s">
        <v>466</v>
      </c>
      <c r="C427" s="10" t="s">
        <v>1</v>
      </c>
      <c r="D427" s="69" t="s">
        <v>463</v>
      </c>
      <c r="E427" s="57">
        <v>345</v>
      </c>
      <c r="F427" s="64">
        <v>0.25</v>
      </c>
      <c r="G427" s="147">
        <f t="shared" si="118"/>
        <v>258.75</v>
      </c>
      <c r="H427" s="65"/>
      <c r="I427" s="75">
        <f t="shared" si="119"/>
        <v>258.75</v>
      </c>
    </row>
    <row r="428" spans="1:9" s="51" customFormat="1">
      <c r="A428" s="17"/>
      <c r="B428" s="12" t="s">
        <v>467</v>
      </c>
      <c r="C428" s="10" t="s">
        <v>1</v>
      </c>
      <c r="D428" s="69" t="s">
        <v>464</v>
      </c>
      <c r="E428" s="57">
        <v>375</v>
      </c>
      <c r="F428" s="64">
        <v>0.25</v>
      </c>
      <c r="G428" s="147">
        <f t="shared" si="118"/>
        <v>281.25</v>
      </c>
      <c r="H428" s="65"/>
      <c r="I428" s="75">
        <f t="shared" si="119"/>
        <v>281.25</v>
      </c>
    </row>
    <row r="429" spans="1:9" s="51" customFormat="1">
      <c r="A429" s="17"/>
      <c r="B429" s="12" t="s">
        <v>468</v>
      </c>
      <c r="C429" s="10" t="s">
        <v>1</v>
      </c>
      <c r="D429" s="69" t="s">
        <v>469</v>
      </c>
      <c r="E429" s="57">
        <v>107</v>
      </c>
      <c r="F429" s="64">
        <v>0.2</v>
      </c>
      <c r="G429" s="147">
        <f t="shared" si="118"/>
        <v>85.600000000000009</v>
      </c>
      <c r="H429" s="65"/>
      <c r="I429" s="75">
        <f t="shared" si="119"/>
        <v>85.600000000000009</v>
      </c>
    </row>
    <row r="430" spans="1:9" s="51" customFormat="1">
      <c r="A430" s="17"/>
      <c r="B430" s="12" t="s">
        <v>470</v>
      </c>
      <c r="C430" s="10" t="s">
        <v>1</v>
      </c>
      <c r="D430" s="69" t="s">
        <v>471</v>
      </c>
      <c r="E430" s="57">
        <v>97</v>
      </c>
      <c r="F430" s="64">
        <v>0.2</v>
      </c>
      <c r="G430" s="147">
        <f t="shared" si="118"/>
        <v>77.600000000000009</v>
      </c>
      <c r="H430" s="65"/>
      <c r="I430" s="75">
        <f t="shared" si="119"/>
        <v>77.600000000000009</v>
      </c>
    </row>
    <row r="431" spans="1:9" s="51" customFormat="1">
      <c r="A431" s="17"/>
      <c r="B431" s="12" t="s">
        <v>472</v>
      </c>
      <c r="C431" s="10" t="s">
        <v>1</v>
      </c>
      <c r="D431" s="69" t="s">
        <v>473</v>
      </c>
      <c r="E431" s="57">
        <v>110</v>
      </c>
      <c r="F431" s="64">
        <v>0.2</v>
      </c>
      <c r="G431" s="147">
        <f t="shared" si="118"/>
        <v>88</v>
      </c>
      <c r="H431" s="65"/>
      <c r="I431" s="75">
        <f t="shared" si="119"/>
        <v>88</v>
      </c>
    </row>
    <row r="432" spans="1:9" s="51" customFormat="1">
      <c r="A432" s="17"/>
      <c r="B432" s="12" t="s">
        <v>474</v>
      </c>
      <c r="C432" s="10" t="s">
        <v>1</v>
      </c>
      <c r="D432" s="69" t="s">
        <v>475</v>
      </c>
      <c r="E432" s="57">
        <v>164</v>
      </c>
      <c r="F432" s="64">
        <v>0.2</v>
      </c>
      <c r="G432" s="147">
        <f t="shared" si="118"/>
        <v>131.20000000000002</v>
      </c>
      <c r="H432" s="65"/>
      <c r="I432" s="75">
        <f t="shared" si="119"/>
        <v>131.20000000000002</v>
      </c>
    </row>
    <row r="433" spans="1:9" s="51" customFormat="1">
      <c r="A433" s="17"/>
      <c r="B433" s="12" t="s">
        <v>476</v>
      </c>
      <c r="C433" s="10" t="s">
        <v>1</v>
      </c>
      <c r="D433" s="69" t="s">
        <v>478</v>
      </c>
      <c r="E433" s="57">
        <v>164</v>
      </c>
      <c r="F433" s="64">
        <v>0.2</v>
      </c>
      <c r="G433" s="147">
        <f t="shared" si="118"/>
        <v>131.20000000000002</v>
      </c>
      <c r="H433" s="65"/>
      <c r="I433" s="75">
        <f t="shared" si="119"/>
        <v>131.20000000000002</v>
      </c>
    </row>
    <row r="434" spans="1:9" s="51" customFormat="1">
      <c r="A434" s="17"/>
      <c r="B434" s="12" t="s">
        <v>477</v>
      </c>
      <c r="C434" s="10" t="s">
        <v>1</v>
      </c>
      <c r="D434" s="69" t="s">
        <v>479</v>
      </c>
      <c r="E434" s="57">
        <v>164</v>
      </c>
      <c r="F434" s="64">
        <v>0.2</v>
      </c>
      <c r="G434" s="147">
        <f t="shared" si="118"/>
        <v>131.20000000000002</v>
      </c>
      <c r="H434" s="65"/>
      <c r="I434" s="75">
        <f t="shared" si="119"/>
        <v>131.20000000000002</v>
      </c>
    </row>
    <row r="435" spans="1:9" s="51" customFormat="1">
      <c r="A435" s="17"/>
      <c r="B435" s="12" t="s">
        <v>1681</v>
      </c>
      <c r="C435" s="10" t="s">
        <v>1</v>
      </c>
      <c r="D435" s="69" t="s">
        <v>1682</v>
      </c>
      <c r="E435" s="57">
        <v>12</v>
      </c>
      <c r="F435" s="64">
        <v>0.2</v>
      </c>
      <c r="G435" s="147">
        <f t="shared" ref="G435" si="120">E435*(1-F435)</f>
        <v>9.6000000000000014</v>
      </c>
      <c r="H435" s="65"/>
      <c r="I435" s="75">
        <f t="shared" ref="I435" si="121">G435</f>
        <v>9.6000000000000014</v>
      </c>
    </row>
    <row r="436" spans="1:9" s="51" customFormat="1">
      <c r="A436" s="17"/>
      <c r="B436" s="14" t="s">
        <v>1308</v>
      </c>
      <c r="C436" s="10" t="s">
        <v>1</v>
      </c>
      <c r="D436" s="19" t="s">
        <v>1307</v>
      </c>
      <c r="E436" s="57">
        <v>102</v>
      </c>
      <c r="F436" s="64">
        <v>0.25</v>
      </c>
      <c r="G436" s="147">
        <f t="shared" si="118"/>
        <v>76.5</v>
      </c>
      <c r="H436" s="63"/>
      <c r="I436" s="147">
        <f t="shared" si="119"/>
        <v>76.5</v>
      </c>
    </row>
    <row r="437" spans="1:9" s="51" customFormat="1">
      <c r="A437" s="17"/>
      <c r="B437" s="14" t="s">
        <v>544</v>
      </c>
      <c r="C437" s="10" t="s">
        <v>1</v>
      </c>
      <c r="D437" s="19" t="s">
        <v>545</v>
      </c>
      <c r="E437" s="57">
        <v>100</v>
      </c>
      <c r="F437" s="64">
        <v>0.25</v>
      </c>
      <c r="G437" s="147">
        <f t="shared" ref="G437:G444" si="122">E437*(1-F437)</f>
        <v>75</v>
      </c>
      <c r="H437" s="63"/>
      <c r="I437" s="147">
        <f t="shared" ref="I437:I444" si="123">G437</f>
        <v>75</v>
      </c>
    </row>
    <row r="438" spans="1:9" s="51" customFormat="1">
      <c r="A438" s="17"/>
      <c r="B438" s="14" t="s">
        <v>546</v>
      </c>
      <c r="C438" s="10" t="s">
        <v>1</v>
      </c>
      <c r="D438" s="19" t="s">
        <v>547</v>
      </c>
      <c r="E438" s="57">
        <v>200</v>
      </c>
      <c r="F438" s="64">
        <v>0.25</v>
      </c>
      <c r="G438" s="147">
        <f t="shared" si="122"/>
        <v>150</v>
      </c>
      <c r="H438" s="63"/>
      <c r="I438" s="147">
        <f t="shared" si="123"/>
        <v>150</v>
      </c>
    </row>
    <row r="439" spans="1:9" s="51" customFormat="1">
      <c r="A439" s="17"/>
      <c r="B439" s="12" t="s">
        <v>1606</v>
      </c>
      <c r="C439" s="10" t="s">
        <v>1</v>
      </c>
      <c r="D439" s="19" t="s">
        <v>1607</v>
      </c>
      <c r="E439" s="57">
        <v>150</v>
      </c>
      <c r="F439" s="64">
        <v>0.25</v>
      </c>
      <c r="G439" s="147">
        <f t="shared" si="122"/>
        <v>112.5</v>
      </c>
      <c r="H439" s="65"/>
      <c r="I439" s="75">
        <f t="shared" si="123"/>
        <v>112.5</v>
      </c>
    </row>
    <row r="440" spans="1:9" s="51" customFormat="1">
      <c r="A440" s="17"/>
      <c r="B440" s="14" t="s">
        <v>548</v>
      </c>
      <c r="C440" s="10" t="s">
        <v>1</v>
      </c>
      <c r="D440" s="19" t="s">
        <v>552</v>
      </c>
      <c r="E440" s="57">
        <v>400</v>
      </c>
      <c r="F440" s="64">
        <v>0.25</v>
      </c>
      <c r="G440" s="147">
        <f t="shared" si="122"/>
        <v>300</v>
      </c>
      <c r="H440" s="63"/>
      <c r="I440" s="147">
        <f t="shared" si="123"/>
        <v>300</v>
      </c>
    </row>
    <row r="441" spans="1:9" s="51" customFormat="1">
      <c r="A441" s="17"/>
      <c r="B441" s="14" t="s">
        <v>550</v>
      </c>
      <c r="C441" s="10" t="s">
        <v>1</v>
      </c>
      <c r="D441" s="19" t="s">
        <v>553</v>
      </c>
      <c r="E441" s="57">
        <v>100</v>
      </c>
      <c r="F441" s="64">
        <v>0.25</v>
      </c>
      <c r="G441" s="147">
        <f t="shared" si="122"/>
        <v>75</v>
      </c>
      <c r="H441" s="63"/>
      <c r="I441" s="147">
        <f t="shared" si="123"/>
        <v>75</v>
      </c>
    </row>
    <row r="442" spans="1:9" s="51" customFormat="1">
      <c r="A442" s="17"/>
      <c r="B442" s="14" t="s">
        <v>1675</v>
      </c>
      <c r="C442" s="10" t="s">
        <v>1</v>
      </c>
      <c r="D442" s="19" t="s">
        <v>1676</v>
      </c>
      <c r="E442" s="57">
        <v>0</v>
      </c>
      <c r="F442" s="64">
        <v>0</v>
      </c>
      <c r="G442" s="147">
        <f t="shared" si="122"/>
        <v>0</v>
      </c>
      <c r="H442" s="63"/>
      <c r="I442" s="147">
        <f t="shared" si="123"/>
        <v>0</v>
      </c>
    </row>
    <row r="443" spans="1:9" s="51" customFormat="1">
      <c r="A443" s="17"/>
      <c r="B443" s="14" t="s">
        <v>1677</v>
      </c>
      <c r="C443" s="10" t="s">
        <v>1</v>
      </c>
      <c r="D443" s="19" t="s">
        <v>1678</v>
      </c>
      <c r="E443" s="57">
        <v>0</v>
      </c>
      <c r="F443" s="64">
        <v>0</v>
      </c>
      <c r="G443" s="147">
        <f t="shared" si="122"/>
        <v>0</v>
      </c>
      <c r="H443" s="63"/>
      <c r="I443" s="147">
        <f t="shared" si="123"/>
        <v>0</v>
      </c>
    </row>
    <row r="444" spans="1:9" s="51" customFormat="1">
      <c r="A444" s="17"/>
      <c r="B444" s="14" t="s">
        <v>1679</v>
      </c>
      <c r="C444" s="10" t="s">
        <v>1</v>
      </c>
      <c r="D444" s="19" t="s">
        <v>1680</v>
      </c>
      <c r="E444" s="57">
        <v>0</v>
      </c>
      <c r="F444" s="64">
        <v>0</v>
      </c>
      <c r="G444" s="147">
        <f t="shared" si="122"/>
        <v>0</v>
      </c>
      <c r="H444" s="63"/>
      <c r="I444" s="147">
        <f t="shared" si="123"/>
        <v>0</v>
      </c>
    </row>
    <row r="445" spans="1:9" s="51" customFormat="1" ht="12.75" customHeight="1">
      <c r="A445" s="17"/>
      <c r="B445" s="13" t="s">
        <v>1674</v>
      </c>
      <c r="C445" s="10" t="s">
        <v>1</v>
      </c>
      <c r="D445" s="19"/>
      <c r="E445" s="57"/>
      <c r="F445" s="64">
        <v>0.15</v>
      </c>
      <c r="G445" s="147">
        <f t="shared" ref="G445" si="124">E445*(1-F445)</f>
        <v>0</v>
      </c>
      <c r="H445" s="65"/>
      <c r="I445" s="75">
        <f t="shared" ref="I445" si="125">G445</f>
        <v>0</v>
      </c>
    </row>
    <row r="446" spans="1:9" s="51" customFormat="1" ht="12.75" customHeight="1">
      <c r="A446" s="17"/>
      <c r="B446" s="13"/>
      <c r="C446" s="10"/>
      <c r="D446" s="19"/>
      <c r="E446" s="57"/>
      <c r="F446" s="64"/>
      <c r="G446" s="147"/>
      <c r="H446" s="65"/>
      <c r="I446" s="75"/>
    </row>
    <row r="447" spans="1:9" s="135" customFormat="1" ht="11.25">
      <c r="A447" s="130"/>
      <c r="B447" s="3" t="s">
        <v>1890</v>
      </c>
      <c r="C447" s="131"/>
      <c r="D447" s="132"/>
      <c r="E447" s="133" t="s">
        <v>542</v>
      </c>
      <c r="F447" s="134" t="s">
        <v>542</v>
      </c>
      <c r="G447" s="149" t="s">
        <v>542</v>
      </c>
      <c r="H447" s="133" t="s">
        <v>542</v>
      </c>
      <c r="I447" s="155"/>
    </row>
    <row r="448" spans="1:9" s="51" customFormat="1">
      <c r="A448" s="17"/>
      <c r="B448" s="12" t="s">
        <v>1894</v>
      </c>
      <c r="C448" s="10" t="s">
        <v>1</v>
      </c>
      <c r="D448" s="69" t="s">
        <v>1895</v>
      </c>
      <c r="E448" s="57">
        <v>5763</v>
      </c>
      <c r="F448" s="64">
        <v>0.25</v>
      </c>
      <c r="G448" s="147">
        <f t="shared" ref="G448" si="126">E448*(1-F448)</f>
        <v>4322.25</v>
      </c>
      <c r="H448" s="65"/>
      <c r="I448" s="75">
        <f t="shared" ref="I448" si="127">G448</f>
        <v>4322.25</v>
      </c>
    </row>
    <row r="449" spans="1:9" s="51" customFormat="1">
      <c r="A449" s="17"/>
      <c r="B449" s="12" t="s">
        <v>1896</v>
      </c>
      <c r="C449" s="10" t="s">
        <v>1</v>
      </c>
      <c r="D449" s="69" t="s">
        <v>1897</v>
      </c>
      <c r="E449" s="57">
        <v>5963</v>
      </c>
      <c r="F449" s="64">
        <v>0.25</v>
      </c>
      <c r="G449" s="147">
        <f t="shared" ref="G449" si="128">E449*(1-F449)</f>
        <v>4472.25</v>
      </c>
      <c r="H449" s="65"/>
      <c r="I449" s="75">
        <f t="shared" ref="I449" si="129">G449</f>
        <v>4472.25</v>
      </c>
    </row>
    <row r="450" spans="1:9" s="51" customFormat="1">
      <c r="A450" s="17"/>
      <c r="B450" s="12" t="s">
        <v>1892</v>
      </c>
      <c r="C450" s="10" t="s">
        <v>1</v>
      </c>
      <c r="D450" s="67" t="s">
        <v>545</v>
      </c>
      <c r="E450" s="57">
        <v>100</v>
      </c>
      <c r="F450" s="64">
        <v>0.25</v>
      </c>
      <c r="G450" s="147">
        <f t="shared" ref="G450:G452" si="130">E450*(1-F450)</f>
        <v>75</v>
      </c>
      <c r="H450" s="65"/>
      <c r="I450" s="75">
        <f t="shared" ref="I450:I452" si="131">G450</f>
        <v>75</v>
      </c>
    </row>
    <row r="451" spans="1:9" s="51" customFormat="1">
      <c r="A451" s="17"/>
      <c r="B451" s="12" t="s">
        <v>387</v>
      </c>
      <c r="C451" s="10" t="s">
        <v>1</v>
      </c>
      <c r="D451" s="69" t="s">
        <v>388</v>
      </c>
      <c r="E451" s="57">
        <v>599</v>
      </c>
      <c r="F451" s="64">
        <v>0.25</v>
      </c>
      <c r="G451" s="147">
        <f t="shared" si="130"/>
        <v>449.25</v>
      </c>
      <c r="H451" s="65"/>
      <c r="I451" s="75">
        <f t="shared" si="131"/>
        <v>449.25</v>
      </c>
    </row>
    <row r="452" spans="1:9" s="51" customFormat="1">
      <c r="A452" s="17"/>
      <c r="B452" s="14" t="s">
        <v>1893</v>
      </c>
      <c r="C452" s="10" t="s">
        <v>1</v>
      </c>
      <c r="D452" s="19" t="s">
        <v>1346</v>
      </c>
      <c r="E452" s="57">
        <v>740</v>
      </c>
      <c r="F452" s="64">
        <v>0.25</v>
      </c>
      <c r="G452" s="147">
        <f t="shared" si="130"/>
        <v>555</v>
      </c>
      <c r="H452" s="65"/>
      <c r="I452" s="75">
        <f t="shared" si="131"/>
        <v>555</v>
      </c>
    </row>
    <row r="453" spans="1:9" s="51" customFormat="1">
      <c r="A453" s="17"/>
      <c r="B453" s="14" t="s">
        <v>548</v>
      </c>
      <c r="C453" s="10" t="s">
        <v>1</v>
      </c>
      <c r="D453" s="67" t="s">
        <v>552</v>
      </c>
      <c r="E453" s="57">
        <v>450</v>
      </c>
      <c r="F453" s="64">
        <v>0.25</v>
      </c>
      <c r="G453" s="147">
        <f t="shared" ref="G453:G455" si="132">E453*(1-F453)</f>
        <v>337.5</v>
      </c>
      <c r="H453" s="65"/>
      <c r="I453" s="75">
        <f t="shared" ref="I453:I455" si="133">G453</f>
        <v>337.5</v>
      </c>
    </row>
    <row r="454" spans="1:9" s="51" customFormat="1">
      <c r="A454" s="17"/>
      <c r="B454" s="14" t="s">
        <v>1372</v>
      </c>
      <c r="C454" s="10" t="s">
        <v>1</v>
      </c>
      <c r="D454" s="19" t="s">
        <v>460</v>
      </c>
      <c r="E454" s="57">
        <v>125</v>
      </c>
      <c r="F454" s="58">
        <v>0.2</v>
      </c>
      <c r="G454" s="147">
        <f t="shared" si="132"/>
        <v>100</v>
      </c>
      <c r="H454" s="63"/>
      <c r="I454" s="147">
        <f t="shared" si="133"/>
        <v>100</v>
      </c>
    </row>
    <row r="455" spans="1:9" s="51" customFormat="1">
      <c r="A455" s="17"/>
      <c r="B455" s="12" t="s">
        <v>476</v>
      </c>
      <c r="C455" s="10" t="s">
        <v>1</v>
      </c>
      <c r="D455" s="69" t="s">
        <v>478</v>
      </c>
      <c r="E455" s="57">
        <v>164</v>
      </c>
      <c r="F455" s="64">
        <v>0.2</v>
      </c>
      <c r="G455" s="147">
        <f t="shared" si="132"/>
        <v>131.20000000000002</v>
      </c>
      <c r="H455" s="65"/>
      <c r="I455" s="75">
        <f t="shared" si="133"/>
        <v>131.20000000000002</v>
      </c>
    </row>
    <row r="456" spans="1:9" s="51" customFormat="1">
      <c r="A456" s="17"/>
      <c r="B456" s="12" t="s">
        <v>1681</v>
      </c>
      <c r="C456" s="10" t="s">
        <v>1</v>
      </c>
      <c r="D456" s="69" t="s">
        <v>1682</v>
      </c>
      <c r="E456" s="57">
        <v>12</v>
      </c>
      <c r="F456" s="64">
        <v>0.2</v>
      </c>
      <c r="G456" s="147">
        <f t="shared" ref="G456" si="134">E456*(1-F456)</f>
        <v>9.6000000000000014</v>
      </c>
      <c r="H456" s="65"/>
      <c r="I456" s="75">
        <f t="shared" ref="I456" si="135">G456</f>
        <v>9.6000000000000014</v>
      </c>
    </row>
    <row r="457" spans="1:9" s="51" customFormat="1" ht="12.75" customHeight="1">
      <c r="A457" s="17"/>
      <c r="B457" s="13" t="s">
        <v>1891</v>
      </c>
      <c r="C457" s="10" t="s">
        <v>1</v>
      </c>
      <c r="D457" s="19"/>
      <c r="E457" s="57"/>
      <c r="F457" s="64">
        <v>0.15</v>
      </c>
      <c r="G457" s="147">
        <f t="shared" ref="G457" si="136">E457*(1-F457)</f>
        <v>0</v>
      </c>
      <c r="H457" s="65"/>
      <c r="I457" s="75">
        <f t="shared" ref="I457" si="137">G457</f>
        <v>0</v>
      </c>
    </row>
    <row r="458" spans="1:9" s="51" customFormat="1">
      <c r="A458" s="17"/>
      <c r="B458" s="12"/>
      <c r="C458" s="10"/>
      <c r="D458" s="69"/>
      <c r="E458" s="57"/>
      <c r="F458" s="64"/>
      <c r="G458" s="147"/>
      <c r="H458" s="68"/>
      <c r="I458" s="75"/>
    </row>
    <row r="459" spans="1:9" s="62" customFormat="1">
      <c r="A459" s="15"/>
      <c r="B459" s="16" t="s">
        <v>483</v>
      </c>
      <c r="C459" s="2" t="s">
        <v>0</v>
      </c>
      <c r="D459" s="59" t="s">
        <v>484</v>
      </c>
      <c r="E459" s="60" t="s">
        <v>542</v>
      </c>
      <c r="F459" s="61" t="s">
        <v>542</v>
      </c>
      <c r="G459" s="148" t="s">
        <v>542</v>
      </c>
      <c r="H459" s="60" t="s">
        <v>542</v>
      </c>
      <c r="I459" s="154"/>
    </row>
    <row r="460" spans="1:9" s="51" customFormat="1">
      <c r="A460" s="17"/>
      <c r="B460" s="2" t="s">
        <v>390</v>
      </c>
      <c r="C460" s="10" t="s">
        <v>1</v>
      </c>
      <c r="D460" s="56"/>
      <c r="E460" s="57"/>
      <c r="F460" s="58"/>
      <c r="G460" s="147"/>
      <c r="H460" s="63"/>
      <c r="I460" s="147"/>
    </row>
    <row r="461" spans="1:9" s="51" customFormat="1">
      <c r="A461" s="17"/>
      <c r="B461" s="12" t="s">
        <v>573</v>
      </c>
      <c r="C461" s="10" t="s">
        <v>1</v>
      </c>
      <c r="D461" s="19" t="s">
        <v>572</v>
      </c>
      <c r="E461" s="57">
        <v>578</v>
      </c>
      <c r="F461" s="64">
        <v>0</v>
      </c>
      <c r="G461" s="147">
        <f>E461*(1-F461)</f>
        <v>578</v>
      </c>
      <c r="H461" s="65"/>
      <c r="I461" s="75">
        <f>G461</f>
        <v>578</v>
      </c>
    </row>
    <row r="462" spans="1:9" s="51" customFormat="1">
      <c r="A462" s="17"/>
      <c r="B462" s="12" t="s">
        <v>485</v>
      </c>
      <c r="C462" s="10" t="s">
        <v>1</v>
      </c>
      <c r="D462" s="69" t="s">
        <v>486</v>
      </c>
      <c r="E462" s="57">
        <v>12059</v>
      </c>
      <c r="F462" s="64">
        <v>0.2</v>
      </c>
      <c r="G462" s="147">
        <f>E462*(1-F462)</f>
        <v>9647.2000000000007</v>
      </c>
      <c r="H462" s="65"/>
      <c r="I462" s="75">
        <f>G462</f>
        <v>9647.2000000000007</v>
      </c>
    </row>
    <row r="463" spans="1:9" s="51" customFormat="1">
      <c r="A463" s="17"/>
      <c r="B463" s="12" t="s">
        <v>488</v>
      </c>
      <c r="C463" s="10" t="s">
        <v>1</v>
      </c>
      <c r="D463" s="69" t="s">
        <v>489</v>
      </c>
      <c r="E463" s="57">
        <v>19.5</v>
      </c>
      <c r="F463" s="64">
        <v>0.2</v>
      </c>
      <c r="G463" s="147">
        <f>E463*(1-F463)</f>
        <v>15.600000000000001</v>
      </c>
      <c r="H463" s="65"/>
      <c r="I463" s="75">
        <f>G463</f>
        <v>15.600000000000001</v>
      </c>
    </row>
    <row r="464" spans="1:9" s="51" customFormat="1">
      <c r="A464" s="17"/>
      <c r="B464" s="18" t="s">
        <v>543</v>
      </c>
      <c r="C464" s="10"/>
      <c r="D464" s="19"/>
      <c r="E464" s="57"/>
      <c r="F464" s="58"/>
      <c r="G464" s="147"/>
      <c r="H464" s="63"/>
      <c r="I464" s="147"/>
    </row>
    <row r="465" spans="1:9" s="51" customFormat="1">
      <c r="A465" s="17"/>
      <c r="B465" s="14" t="s">
        <v>544</v>
      </c>
      <c r="C465" s="10" t="s">
        <v>1</v>
      </c>
      <c r="D465" s="19" t="s">
        <v>545</v>
      </c>
      <c r="E465" s="57">
        <v>100</v>
      </c>
      <c r="F465" s="58">
        <v>0.2</v>
      </c>
      <c r="G465" s="147">
        <f>E465*(1-F465)</f>
        <v>80</v>
      </c>
      <c r="H465" s="63"/>
      <c r="I465" s="147">
        <f>G465</f>
        <v>80</v>
      </c>
    </row>
    <row r="466" spans="1:9" s="51" customFormat="1">
      <c r="A466" s="17"/>
      <c r="B466" s="14" t="s">
        <v>546</v>
      </c>
      <c r="C466" s="10" t="s">
        <v>1</v>
      </c>
      <c r="D466" s="19" t="s">
        <v>547</v>
      </c>
      <c r="E466" s="57">
        <v>200</v>
      </c>
      <c r="F466" s="58">
        <v>0.2</v>
      </c>
      <c r="G466" s="147">
        <f>E466*(1-F466)</f>
        <v>160</v>
      </c>
      <c r="H466" s="63"/>
      <c r="I466" s="147">
        <f>G466</f>
        <v>160</v>
      </c>
    </row>
    <row r="467" spans="1:9" s="51" customFormat="1">
      <c r="A467" s="17"/>
      <c r="B467" s="12"/>
      <c r="C467" s="10"/>
      <c r="D467" s="69"/>
      <c r="E467" s="57"/>
      <c r="F467" s="64"/>
      <c r="G467" s="147"/>
      <c r="H467" s="68"/>
      <c r="I467" s="75"/>
    </row>
    <row r="468" spans="1:9" s="62" customFormat="1">
      <c r="A468" s="15"/>
      <c r="B468" s="16" t="s">
        <v>487</v>
      </c>
      <c r="C468" s="2" t="s">
        <v>0</v>
      </c>
      <c r="D468" s="59" t="s">
        <v>484</v>
      </c>
      <c r="E468" s="60" t="s">
        <v>542</v>
      </c>
      <c r="F468" s="61" t="s">
        <v>542</v>
      </c>
      <c r="G468" s="148" t="s">
        <v>542</v>
      </c>
      <c r="H468" s="60" t="s">
        <v>542</v>
      </c>
      <c r="I468" s="154"/>
    </row>
    <row r="469" spans="1:9" s="51" customFormat="1">
      <c r="A469" s="17"/>
      <c r="B469" s="16" t="s">
        <v>390</v>
      </c>
      <c r="C469" s="10" t="s">
        <v>1</v>
      </c>
      <c r="D469" s="56"/>
      <c r="E469" s="57"/>
      <c r="F469" s="58"/>
      <c r="G469" s="147"/>
      <c r="H469" s="57"/>
      <c r="I469" s="147"/>
    </row>
    <row r="470" spans="1:9" s="51" customFormat="1">
      <c r="A470" s="17"/>
      <c r="B470" s="12" t="s">
        <v>573</v>
      </c>
      <c r="C470" s="10" t="s">
        <v>1</v>
      </c>
      <c r="D470" s="19" t="s">
        <v>572</v>
      </c>
      <c r="E470" s="57">
        <v>578</v>
      </c>
      <c r="F470" s="64">
        <v>0</v>
      </c>
      <c r="G470" s="147">
        <f>E470*(1-F470)</f>
        <v>578</v>
      </c>
      <c r="H470" s="65"/>
      <c r="I470" s="75">
        <f>G470</f>
        <v>578</v>
      </c>
    </row>
    <row r="471" spans="1:9" s="51" customFormat="1">
      <c r="A471" s="17"/>
      <c r="B471" s="12" t="s">
        <v>485</v>
      </c>
      <c r="C471" s="10" t="s">
        <v>1</v>
      </c>
      <c r="D471" s="69" t="s">
        <v>486</v>
      </c>
      <c r="E471" s="57">
        <v>12059</v>
      </c>
      <c r="F471" s="64">
        <v>0.2</v>
      </c>
      <c r="G471" s="147">
        <f>E471*(1-F471)</f>
        <v>9647.2000000000007</v>
      </c>
      <c r="H471" s="65"/>
      <c r="I471" s="75">
        <f>G471</f>
        <v>9647.2000000000007</v>
      </c>
    </row>
    <row r="472" spans="1:9" s="51" customFormat="1">
      <c r="A472" s="17"/>
      <c r="B472" s="12" t="s">
        <v>488</v>
      </c>
      <c r="C472" s="10" t="s">
        <v>1</v>
      </c>
      <c r="D472" s="69" t="s">
        <v>489</v>
      </c>
      <c r="E472" s="57">
        <v>19.5</v>
      </c>
      <c r="F472" s="64">
        <v>0.2</v>
      </c>
      <c r="G472" s="147">
        <f>E472*(1-F472)</f>
        <v>15.600000000000001</v>
      </c>
      <c r="H472" s="65"/>
      <c r="I472" s="75">
        <f>G472</f>
        <v>15.600000000000001</v>
      </c>
    </row>
    <row r="473" spans="1:9" s="51" customFormat="1">
      <c r="A473" s="17"/>
      <c r="B473" s="18" t="s">
        <v>543</v>
      </c>
      <c r="C473" s="10"/>
      <c r="D473" s="19"/>
      <c r="E473" s="57"/>
      <c r="F473" s="58"/>
      <c r="G473" s="147"/>
      <c r="H473" s="63"/>
      <c r="I473" s="147"/>
    </row>
    <row r="474" spans="1:9" s="51" customFormat="1">
      <c r="A474" s="17"/>
      <c r="B474" s="14" t="s">
        <v>544</v>
      </c>
      <c r="C474" s="10" t="s">
        <v>1</v>
      </c>
      <c r="D474" s="19" t="s">
        <v>545</v>
      </c>
      <c r="E474" s="57">
        <v>100</v>
      </c>
      <c r="F474" s="58">
        <v>0.2</v>
      </c>
      <c r="G474" s="147">
        <f>E474*(1-F474)</f>
        <v>80</v>
      </c>
      <c r="H474" s="63"/>
      <c r="I474" s="147">
        <f>G474</f>
        <v>80</v>
      </c>
    </row>
    <row r="475" spans="1:9" s="51" customFormat="1">
      <c r="A475" s="17"/>
      <c r="B475" s="14" t="s">
        <v>546</v>
      </c>
      <c r="C475" s="10" t="s">
        <v>1</v>
      </c>
      <c r="D475" s="19" t="s">
        <v>547</v>
      </c>
      <c r="E475" s="57">
        <v>200</v>
      </c>
      <c r="F475" s="58">
        <v>0.2</v>
      </c>
      <c r="G475" s="147">
        <f>E475*(1-F475)</f>
        <v>160</v>
      </c>
      <c r="H475" s="63"/>
      <c r="I475" s="147">
        <f>G475</f>
        <v>160</v>
      </c>
    </row>
    <row r="476" spans="1:9" s="51" customFormat="1">
      <c r="A476" s="17"/>
      <c r="B476" s="12"/>
      <c r="C476" s="10"/>
      <c r="D476" s="69"/>
      <c r="E476" s="57"/>
      <c r="F476" s="64"/>
      <c r="G476" s="147"/>
      <c r="H476" s="65"/>
      <c r="I476" s="75"/>
    </row>
    <row r="477" spans="1:9" s="62" customFormat="1">
      <c r="A477" s="15"/>
      <c r="B477" s="16" t="s">
        <v>490</v>
      </c>
      <c r="C477" s="2" t="s">
        <v>0</v>
      </c>
      <c r="D477" s="59" t="s">
        <v>484</v>
      </c>
      <c r="E477" s="60" t="s">
        <v>542</v>
      </c>
      <c r="F477" s="61" t="s">
        <v>542</v>
      </c>
      <c r="G477" s="148" t="s">
        <v>542</v>
      </c>
      <c r="H477" s="60" t="s">
        <v>542</v>
      </c>
      <c r="I477" s="154"/>
    </row>
    <row r="478" spans="1:9" s="51" customFormat="1">
      <c r="A478" s="17"/>
      <c r="B478" s="16" t="s">
        <v>390</v>
      </c>
      <c r="C478" s="10" t="s">
        <v>1</v>
      </c>
      <c r="D478" s="56"/>
      <c r="E478" s="57"/>
      <c r="F478" s="58"/>
      <c r="G478" s="147"/>
      <c r="H478" s="57"/>
      <c r="I478" s="147"/>
    </row>
    <row r="479" spans="1:9" s="51" customFormat="1">
      <c r="A479" s="17"/>
      <c r="B479" s="12" t="s">
        <v>573</v>
      </c>
      <c r="C479" s="10" t="s">
        <v>1</v>
      </c>
      <c r="D479" s="19" t="s">
        <v>572</v>
      </c>
      <c r="E479" s="57">
        <v>578</v>
      </c>
      <c r="F479" s="64">
        <v>0</v>
      </c>
      <c r="G479" s="147">
        <f>E479*(1-F479)</f>
        <v>578</v>
      </c>
      <c r="H479" s="65"/>
      <c r="I479" s="75">
        <f>G479</f>
        <v>578</v>
      </c>
    </row>
    <row r="480" spans="1:9" s="51" customFormat="1">
      <c r="A480" s="17"/>
      <c r="B480" s="12" t="s">
        <v>491</v>
      </c>
      <c r="C480" s="10" t="s">
        <v>1</v>
      </c>
      <c r="D480" s="69" t="s">
        <v>492</v>
      </c>
      <c r="E480" s="57">
        <v>11389</v>
      </c>
      <c r="F480" s="64">
        <v>0.2</v>
      </c>
      <c r="G480" s="147">
        <f>E480*(1-F480)</f>
        <v>9111.2000000000007</v>
      </c>
      <c r="H480" s="65"/>
      <c r="I480" s="75">
        <f>G480</f>
        <v>9111.2000000000007</v>
      </c>
    </row>
    <row r="481" spans="1:9" s="51" customFormat="1">
      <c r="A481" s="17"/>
      <c r="B481" s="12" t="s">
        <v>493</v>
      </c>
      <c r="C481" s="10" t="s">
        <v>1</v>
      </c>
      <c r="D481" s="69" t="s">
        <v>494</v>
      </c>
      <c r="E481" s="57">
        <v>23</v>
      </c>
      <c r="F481" s="64">
        <v>0.2</v>
      </c>
      <c r="G481" s="147">
        <f>E481*(1-F481)</f>
        <v>18.400000000000002</v>
      </c>
      <c r="H481" s="65"/>
      <c r="I481" s="75">
        <f>G481</f>
        <v>18.400000000000002</v>
      </c>
    </row>
    <row r="482" spans="1:9" s="51" customFormat="1">
      <c r="A482" s="17"/>
      <c r="B482" s="18" t="s">
        <v>543</v>
      </c>
      <c r="C482" s="10"/>
      <c r="D482" s="19"/>
      <c r="E482" s="57"/>
      <c r="F482" s="58"/>
      <c r="G482" s="147"/>
      <c r="H482" s="63"/>
      <c r="I482" s="147"/>
    </row>
    <row r="483" spans="1:9" s="51" customFormat="1">
      <c r="A483" s="17"/>
      <c r="B483" s="14" t="s">
        <v>544</v>
      </c>
      <c r="C483" s="10" t="s">
        <v>1</v>
      </c>
      <c r="D483" s="19" t="s">
        <v>545</v>
      </c>
      <c r="E483" s="57">
        <v>100</v>
      </c>
      <c r="F483" s="58">
        <v>0.2</v>
      </c>
      <c r="G483" s="147">
        <f>E483*(1-F483)</f>
        <v>80</v>
      </c>
      <c r="H483" s="63"/>
      <c r="I483" s="147">
        <f>G483</f>
        <v>80</v>
      </c>
    </row>
    <row r="484" spans="1:9" s="51" customFormat="1">
      <c r="A484" s="17"/>
      <c r="B484" s="14" t="s">
        <v>546</v>
      </c>
      <c r="C484" s="10" t="s">
        <v>1</v>
      </c>
      <c r="D484" s="19" t="s">
        <v>547</v>
      </c>
      <c r="E484" s="57">
        <v>200</v>
      </c>
      <c r="F484" s="58">
        <v>0.2</v>
      </c>
      <c r="G484" s="147">
        <f>E484*(1-F484)</f>
        <v>160</v>
      </c>
      <c r="H484" s="63"/>
      <c r="I484" s="147">
        <f>G484</f>
        <v>160</v>
      </c>
    </row>
    <row r="485" spans="1:9" s="51" customFormat="1">
      <c r="A485" s="17"/>
      <c r="B485" s="16"/>
      <c r="C485" s="10"/>
      <c r="D485" s="56"/>
      <c r="E485" s="57"/>
      <c r="F485" s="58"/>
      <c r="G485" s="147"/>
      <c r="H485" s="57"/>
      <c r="I485" s="147"/>
    </row>
    <row r="486" spans="1:9" s="62" customFormat="1">
      <c r="A486" s="15"/>
      <c r="B486" s="16" t="s">
        <v>1433</v>
      </c>
      <c r="C486" s="2" t="s">
        <v>0</v>
      </c>
      <c r="D486" s="59" t="s">
        <v>496</v>
      </c>
      <c r="E486" s="60" t="s">
        <v>542</v>
      </c>
      <c r="F486" s="61" t="s">
        <v>542</v>
      </c>
      <c r="G486" s="148" t="s">
        <v>542</v>
      </c>
      <c r="H486" s="60" t="s">
        <v>542</v>
      </c>
      <c r="I486" s="154"/>
    </row>
    <row r="487" spans="1:9" s="11" customFormat="1">
      <c r="A487" s="6"/>
      <c r="B487" s="9" t="s">
        <v>240</v>
      </c>
      <c r="C487" s="70" t="s">
        <v>1</v>
      </c>
      <c r="D487" s="71"/>
      <c r="E487" s="72"/>
      <c r="F487" s="73"/>
      <c r="G487" s="150"/>
      <c r="H487" s="65"/>
      <c r="I487" s="156"/>
    </row>
    <row r="488" spans="1:9" s="11" customFormat="1">
      <c r="A488" s="6"/>
      <c r="B488" s="14" t="s">
        <v>499</v>
      </c>
      <c r="C488" s="70" t="s">
        <v>1</v>
      </c>
      <c r="D488" s="71"/>
      <c r="E488" s="74">
        <v>14724</v>
      </c>
      <c r="F488" s="73">
        <v>0.15</v>
      </c>
      <c r="G488" s="147">
        <f>E488*(1-F488)</f>
        <v>12515.4</v>
      </c>
      <c r="H488" s="65"/>
      <c r="I488" s="75">
        <f>G488</f>
        <v>12515.4</v>
      </c>
    </row>
    <row r="489" spans="1:9" s="11" customFormat="1">
      <c r="A489" s="6"/>
      <c r="B489" s="14" t="s">
        <v>513</v>
      </c>
      <c r="C489" s="70" t="s">
        <v>1</v>
      </c>
      <c r="D489" s="71" t="s">
        <v>495</v>
      </c>
      <c r="E489" s="74"/>
      <c r="F489" s="73"/>
      <c r="G489" s="147"/>
      <c r="H489" s="65"/>
      <c r="I489" s="75"/>
    </row>
    <row r="490" spans="1:9" s="11" customFormat="1">
      <c r="A490" s="6"/>
      <c r="B490" s="14" t="s">
        <v>512</v>
      </c>
      <c r="C490" s="70" t="s">
        <v>1</v>
      </c>
      <c r="D490" s="71" t="s">
        <v>497</v>
      </c>
      <c r="E490" s="74"/>
      <c r="F490" s="73"/>
      <c r="G490" s="147"/>
      <c r="H490" s="65"/>
      <c r="I490" s="75"/>
    </row>
    <row r="491" spans="1:9">
      <c r="A491" s="6"/>
      <c r="B491" s="14" t="s">
        <v>511</v>
      </c>
      <c r="C491" s="70" t="s">
        <v>1</v>
      </c>
      <c r="D491" s="71" t="s">
        <v>498</v>
      </c>
      <c r="E491" s="74"/>
      <c r="F491" s="73"/>
      <c r="G491" s="147"/>
      <c r="H491" s="65"/>
      <c r="I491" s="75"/>
    </row>
    <row r="492" spans="1:9">
      <c r="A492" s="6"/>
      <c r="B492" s="14" t="s">
        <v>500</v>
      </c>
      <c r="C492" s="70" t="s">
        <v>1</v>
      </c>
      <c r="D492" s="71"/>
      <c r="E492" s="74">
        <v>30810</v>
      </c>
      <c r="F492" s="73">
        <v>0.15</v>
      </c>
      <c r="G492" s="147">
        <f>E492*(1-F492)</f>
        <v>26188.5</v>
      </c>
      <c r="H492" s="65"/>
      <c r="I492" s="75">
        <f>G492</f>
        <v>26188.5</v>
      </c>
    </row>
    <row r="493" spans="1:9">
      <c r="A493" s="6"/>
      <c r="B493" s="14" t="s">
        <v>514</v>
      </c>
      <c r="C493" s="70" t="s">
        <v>1</v>
      </c>
      <c r="D493" s="71" t="s">
        <v>501</v>
      </c>
      <c r="E493" s="74"/>
      <c r="F493" s="73"/>
      <c r="G493" s="147"/>
      <c r="H493" s="65"/>
      <c r="I493" s="75"/>
    </row>
    <row r="494" spans="1:9">
      <c r="A494" s="6"/>
      <c r="B494" s="14" t="s">
        <v>517</v>
      </c>
      <c r="C494" s="70" t="s">
        <v>1</v>
      </c>
      <c r="D494" s="71" t="s">
        <v>497</v>
      </c>
      <c r="E494" s="74"/>
      <c r="F494" s="73"/>
      <c r="G494" s="147"/>
      <c r="H494" s="65"/>
      <c r="I494" s="75"/>
    </row>
    <row r="495" spans="1:9">
      <c r="A495" s="6"/>
      <c r="B495" s="14" t="s">
        <v>515</v>
      </c>
      <c r="C495" s="70" t="s">
        <v>1</v>
      </c>
      <c r="D495" s="71" t="s">
        <v>498</v>
      </c>
      <c r="E495" s="74"/>
      <c r="F495" s="73"/>
      <c r="G495" s="147"/>
      <c r="H495" s="65"/>
      <c r="I495" s="75"/>
    </row>
    <row r="496" spans="1:9">
      <c r="A496" s="6"/>
      <c r="B496" s="14" t="s">
        <v>516</v>
      </c>
      <c r="C496" s="70" t="s">
        <v>1</v>
      </c>
      <c r="D496" s="71" t="s">
        <v>502</v>
      </c>
      <c r="E496" s="74"/>
      <c r="F496" s="73"/>
      <c r="G496" s="147"/>
      <c r="H496" s="65"/>
      <c r="I496" s="75"/>
    </row>
    <row r="497" spans="1:9">
      <c r="A497" s="6"/>
      <c r="B497" s="14" t="s">
        <v>503</v>
      </c>
      <c r="C497" s="70" t="s">
        <v>1</v>
      </c>
      <c r="D497" s="71" t="s">
        <v>504</v>
      </c>
      <c r="E497" s="75">
        <v>500</v>
      </c>
      <c r="F497" s="64">
        <v>0.15</v>
      </c>
      <c r="G497" s="147">
        <f>E497*(1-F497)</f>
        <v>425</v>
      </c>
      <c r="H497" s="65"/>
      <c r="I497" s="75">
        <f>G497</f>
        <v>425</v>
      </c>
    </row>
    <row r="498" spans="1:9">
      <c r="A498" s="6"/>
      <c r="B498" s="14" t="s">
        <v>505</v>
      </c>
      <c r="C498" s="70" t="s">
        <v>1</v>
      </c>
      <c r="D498" s="71" t="s">
        <v>506</v>
      </c>
      <c r="E498" s="75">
        <v>575</v>
      </c>
      <c r="F498" s="64">
        <v>0.15</v>
      </c>
      <c r="G498" s="147">
        <f>E498*(1-F498)</f>
        <v>488.75</v>
      </c>
      <c r="H498" s="65"/>
      <c r="I498" s="75">
        <f>G498</f>
        <v>488.75</v>
      </c>
    </row>
    <row r="499" spans="1:9">
      <c r="A499" s="6"/>
      <c r="B499" s="14" t="s">
        <v>507</v>
      </c>
      <c r="C499" s="70" t="s">
        <v>1</v>
      </c>
      <c r="D499" s="71" t="s">
        <v>508</v>
      </c>
      <c r="E499" s="75">
        <v>250</v>
      </c>
      <c r="F499" s="64">
        <v>0.15</v>
      </c>
      <c r="G499" s="147">
        <f>E499*(1-F499)</f>
        <v>212.5</v>
      </c>
      <c r="H499" s="65"/>
      <c r="I499" s="75">
        <f>G499</f>
        <v>212.5</v>
      </c>
    </row>
    <row r="500" spans="1:9">
      <c r="A500" s="6"/>
      <c r="B500" s="14" t="s">
        <v>510</v>
      </c>
      <c r="C500" s="70" t="s">
        <v>1</v>
      </c>
      <c r="D500" s="71" t="s">
        <v>509</v>
      </c>
      <c r="E500" s="75">
        <v>106</v>
      </c>
      <c r="F500" s="64">
        <v>0.15</v>
      </c>
      <c r="G500" s="147">
        <f>E500*(1-F500)</f>
        <v>90.1</v>
      </c>
      <c r="H500" s="65"/>
      <c r="I500" s="75">
        <f>G500</f>
        <v>90.1</v>
      </c>
    </row>
    <row r="501" spans="1:9">
      <c r="A501" s="6"/>
      <c r="B501" s="3" t="s">
        <v>1431</v>
      </c>
      <c r="C501" s="70"/>
      <c r="D501" s="71"/>
      <c r="E501" s="75"/>
      <c r="F501" s="64"/>
      <c r="G501" s="147"/>
      <c r="H501" s="65"/>
      <c r="I501" s="75"/>
    </row>
    <row r="502" spans="1:9">
      <c r="A502" s="6"/>
      <c r="B502" s="14" t="s">
        <v>518</v>
      </c>
      <c r="C502" s="70" t="s">
        <v>1</v>
      </c>
      <c r="D502" s="71" t="s">
        <v>519</v>
      </c>
      <c r="E502" s="75">
        <v>14967</v>
      </c>
      <c r="F502" s="64">
        <v>0.15</v>
      </c>
      <c r="G502" s="147">
        <f t="shared" ref="G502:G513" si="138">E502*(1-F502)</f>
        <v>12721.949999999999</v>
      </c>
      <c r="H502" s="65"/>
      <c r="I502" s="75">
        <f t="shared" ref="I502:I513" si="139">G502</f>
        <v>12721.949999999999</v>
      </c>
    </row>
    <row r="503" spans="1:9">
      <c r="A503" s="6"/>
      <c r="B503" s="14" t="s">
        <v>520</v>
      </c>
      <c r="C503" s="70" t="s">
        <v>1</v>
      </c>
      <c r="D503" s="71" t="s">
        <v>521</v>
      </c>
      <c r="E503" s="75">
        <v>15518</v>
      </c>
      <c r="F503" s="64">
        <v>0.15</v>
      </c>
      <c r="G503" s="147">
        <f t="shared" si="138"/>
        <v>13190.3</v>
      </c>
      <c r="H503" s="65"/>
      <c r="I503" s="75">
        <f t="shared" si="139"/>
        <v>13190.3</v>
      </c>
    </row>
    <row r="504" spans="1:9">
      <c r="A504" s="6"/>
      <c r="B504" s="14" t="s">
        <v>522</v>
      </c>
      <c r="C504" s="70" t="s">
        <v>1</v>
      </c>
      <c r="D504" s="71" t="s">
        <v>523</v>
      </c>
      <c r="E504" s="75">
        <v>17409</v>
      </c>
      <c r="F504" s="64">
        <v>0.15</v>
      </c>
      <c r="G504" s="147">
        <f t="shared" si="138"/>
        <v>14797.65</v>
      </c>
      <c r="H504" s="65"/>
      <c r="I504" s="75">
        <f t="shared" si="139"/>
        <v>14797.65</v>
      </c>
    </row>
    <row r="505" spans="1:9">
      <c r="A505" s="6"/>
      <c r="B505" s="14" t="s">
        <v>524</v>
      </c>
      <c r="C505" s="70" t="s">
        <v>1</v>
      </c>
      <c r="D505" s="71" t="s">
        <v>525</v>
      </c>
      <c r="E505" s="75">
        <v>19500</v>
      </c>
      <c r="F505" s="64">
        <v>0.15</v>
      </c>
      <c r="G505" s="147">
        <f t="shared" si="138"/>
        <v>16575</v>
      </c>
      <c r="H505" s="65"/>
      <c r="I505" s="75">
        <f t="shared" si="139"/>
        <v>16575</v>
      </c>
    </row>
    <row r="506" spans="1:9">
      <c r="A506" s="6"/>
      <c r="B506" s="14" t="s">
        <v>526</v>
      </c>
      <c r="C506" s="70" t="s">
        <v>1</v>
      </c>
      <c r="D506" s="71" t="s">
        <v>527</v>
      </c>
      <c r="E506" s="75">
        <v>20791</v>
      </c>
      <c r="F506" s="64">
        <v>0.15</v>
      </c>
      <c r="G506" s="147">
        <f t="shared" si="138"/>
        <v>17672.349999999999</v>
      </c>
      <c r="H506" s="65"/>
      <c r="I506" s="75">
        <f t="shared" si="139"/>
        <v>17672.349999999999</v>
      </c>
    </row>
    <row r="507" spans="1:9">
      <c r="A507" s="6"/>
      <c r="B507" s="14" t="s">
        <v>529</v>
      </c>
      <c r="C507" s="70" t="s">
        <v>1</v>
      </c>
      <c r="D507" s="71" t="s">
        <v>528</v>
      </c>
      <c r="E507" s="75">
        <v>22273</v>
      </c>
      <c r="F507" s="64">
        <v>0.15</v>
      </c>
      <c r="G507" s="147">
        <f t="shared" si="138"/>
        <v>18932.05</v>
      </c>
      <c r="H507" s="65"/>
      <c r="I507" s="75">
        <f t="shared" si="139"/>
        <v>18932.05</v>
      </c>
    </row>
    <row r="508" spans="1:9">
      <c r="A508" s="6"/>
      <c r="B508" s="14" t="s">
        <v>536</v>
      </c>
      <c r="C508" s="70" t="s">
        <v>1</v>
      </c>
      <c r="D508" s="71" t="s">
        <v>530</v>
      </c>
      <c r="E508" s="75">
        <v>23955</v>
      </c>
      <c r="F508" s="64">
        <v>0.15</v>
      </c>
      <c r="G508" s="147">
        <f t="shared" si="138"/>
        <v>20361.75</v>
      </c>
      <c r="H508" s="65"/>
      <c r="I508" s="75">
        <f t="shared" si="139"/>
        <v>20361.75</v>
      </c>
    </row>
    <row r="509" spans="1:9">
      <c r="A509" s="6"/>
      <c r="B509" s="14" t="s">
        <v>537</v>
      </c>
      <c r="C509" s="70" t="s">
        <v>1</v>
      </c>
      <c r="D509" s="71" t="s">
        <v>531</v>
      </c>
      <c r="E509" s="75">
        <v>26636</v>
      </c>
      <c r="F509" s="64">
        <v>0.15</v>
      </c>
      <c r="G509" s="147">
        <f t="shared" si="138"/>
        <v>22640.6</v>
      </c>
      <c r="H509" s="65"/>
      <c r="I509" s="75">
        <f t="shared" si="139"/>
        <v>22640.6</v>
      </c>
    </row>
    <row r="510" spans="1:9">
      <c r="A510" s="6"/>
      <c r="B510" s="14" t="s">
        <v>538</v>
      </c>
      <c r="C510" s="70" t="s">
        <v>1</v>
      </c>
      <c r="D510" s="71" t="s">
        <v>532</v>
      </c>
      <c r="E510" s="75">
        <v>29318</v>
      </c>
      <c r="F510" s="64">
        <v>0.15</v>
      </c>
      <c r="G510" s="147">
        <f t="shared" si="138"/>
        <v>24920.3</v>
      </c>
      <c r="H510" s="65"/>
      <c r="I510" s="75">
        <f t="shared" si="139"/>
        <v>24920.3</v>
      </c>
    </row>
    <row r="511" spans="1:9">
      <c r="A511" s="6"/>
      <c r="B511" s="14" t="s">
        <v>539</v>
      </c>
      <c r="C511" s="70" t="s">
        <v>1</v>
      </c>
      <c r="D511" s="71" t="s">
        <v>533</v>
      </c>
      <c r="E511" s="75">
        <v>31000</v>
      </c>
      <c r="F511" s="64">
        <v>0.15</v>
      </c>
      <c r="G511" s="147">
        <f t="shared" si="138"/>
        <v>26350</v>
      </c>
      <c r="H511" s="65"/>
      <c r="I511" s="75">
        <f t="shared" si="139"/>
        <v>26350</v>
      </c>
    </row>
    <row r="512" spans="1:9">
      <c r="A512" s="6"/>
      <c r="B512" s="14" t="s">
        <v>540</v>
      </c>
      <c r="C512" s="70" t="s">
        <v>1</v>
      </c>
      <c r="D512" s="71" t="s">
        <v>534</v>
      </c>
      <c r="E512" s="75">
        <v>33591</v>
      </c>
      <c r="F512" s="64">
        <v>0.15</v>
      </c>
      <c r="G512" s="147">
        <f t="shared" si="138"/>
        <v>28552.35</v>
      </c>
      <c r="H512" s="65"/>
      <c r="I512" s="75">
        <f t="shared" si="139"/>
        <v>28552.35</v>
      </c>
    </row>
    <row r="513" spans="1:9" s="76" customFormat="1">
      <c r="A513" s="6"/>
      <c r="B513" s="14" t="s">
        <v>541</v>
      </c>
      <c r="C513" s="70" t="s">
        <v>1</v>
      </c>
      <c r="D513" s="71" t="s">
        <v>535</v>
      </c>
      <c r="E513" s="75">
        <v>36182</v>
      </c>
      <c r="F513" s="64">
        <v>0.15</v>
      </c>
      <c r="G513" s="147">
        <f t="shared" si="138"/>
        <v>30754.7</v>
      </c>
      <c r="H513" s="65"/>
      <c r="I513" s="75">
        <f t="shared" si="139"/>
        <v>30754.7</v>
      </c>
    </row>
    <row r="514" spans="1:9" s="76" customFormat="1" ht="12.75" customHeight="1">
      <c r="A514" s="6"/>
      <c r="B514" s="20" t="s">
        <v>1432</v>
      </c>
      <c r="C514" s="24"/>
      <c r="D514" s="37"/>
      <c r="E514" s="75"/>
      <c r="F514" s="64"/>
      <c r="G514" s="147"/>
      <c r="H514" s="65"/>
      <c r="I514" s="75"/>
    </row>
    <row r="515" spans="1:9" s="76" customFormat="1" ht="12.75" customHeight="1">
      <c r="A515" s="6"/>
      <c r="B515" s="22" t="s">
        <v>5</v>
      </c>
      <c r="C515" s="24" t="s">
        <v>1</v>
      </c>
      <c r="D515" s="37" t="s">
        <v>4</v>
      </c>
      <c r="E515" s="75">
        <v>2190</v>
      </c>
      <c r="F515" s="64">
        <v>0.15</v>
      </c>
      <c r="G515" s="147">
        <f t="shared" ref="G515:G578" si="140">E515*(1-F515)</f>
        <v>1861.5</v>
      </c>
      <c r="H515" s="65"/>
      <c r="I515" s="75">
        <f t="shared" ref="I515:I578" si="141">G515</f>
        <v>1861.5</v>
      </c>
    </row>
    <row r="516" spans="1:9" s="76" customFormat="1" ht="12.75" customHeight="1">
      <c r="A516" s="6"/>
      <c r="B516" s="22" t="s">
        <v>7</v>
      </c>
      <c r="C516" s="24" t="s">
        <v>1</v>
      </c>
      <c r="D516" s="77" t="s">
        <v>6</v>
      </c>
      <c r="E516" s="75">
        <v>2808</v>
      </c>
      <c r="F516" s="64">
        <v>0.15</v>
      </c>
      <c r="G516" s="147">
        <f t="shared" si="140"/>
        <v>2386.7999999999997</v>
      </c>
      <c r="H516" s="65"/>
      <c r="I516" s="75">
        <f t="shared" si="141"/>
        <v>2386.7999999999997</v>
      </c>
    </row>
    <row r="517" spans="1:9" s="76" customFormat="1" ht="12.75" customHeight="1">
      <c r="A517" s="6"/>
      <c r="B517" s="22" t="s">
        <v>9</v>
      </c>
      <c r="C517" s="24" t="s">
        <v>1</v>
      </c>
      <c r="D517" s="77" t="s">
        <v>8</v>
      </c>
      <c r="E517" s="75">
        <v>2808</v>
      </c>
      <c r="F517" s="64">
        <v>0.15</v>
      </c>
      <c r="G517" s="147">
        <f t="shared" si="140"/>
        <v>2386.7999999999997</v>
      </c>
      <c r="H517" s="65"/>
      <c r="I517" s="75">
        <f t="shared" si="141"/>
        <v>2386.7999999999997</v>
      </c>
    </row>
    <row r="518" spans="1:9" s="76" customFormat="1" ht="12.75" customHeight="1">
      <c r="A518" s="6"/>
      <c r="B518" s="22" t="s">
        <v>11</v>
      </c>
      <c r="C518" s="24" t="s">
        <v>1</v>
      </c>
      <c r="D518" s="77" t="s">
        <v>10</v>
      </c>
      <c r="E518" s="75">
        <v>2808</v>
      </c>
      <c r="F518" s="64">
        <v>0.15</v>
      </c>
      <c r="G518" s="147">
        <f t="shared" si="140"/>
        <v>2386.7999999999997</v>
      </c>
      <c r="H518" s="65"/>
      <c r="I518" s="75">
        <f t="shared" si="141"/>
        <v>2386.7999999999997</v>
      </c>
    </row>
    <row r="519" spans="1:9" s="76" customFormat="1" ht="12.75" customHeight="1">
      <c r="A519" s="6"/>
      <c r="B519" s="22" t="s">
        <v>13</v>
      </c>
      <c r="C519" s="24" t="s">
        <v>1</v>
      </c>
      <c r="D519" s="77" t="s">
        <v>12</v>
      </c>
      <c r="E519" s="75">
        <v>2808</v>
      </c>
      <c r="F519" s="64">
        <v>0.15</v>
      </c>
      <c r="G519" s="147">
        <f t="shared" si="140"/>
        <v>2386.7999999999997</v>
      </c>
      <c r="H519" s="65"/>
      <c r="I519" s="75">
        <f t="shared" si="141"/>
        <v>2386.7999999999997</v>
      </c>
    </row>
    <row r="520" spans="1:9" s="76" customFormat="1" ht="12.75" customHeight="1">
      <c r="A520" s="6"/>
      <c r="B520" s="22" t="s">
        <v>15</v>
      </c>
      <c r="C520" s="24" t="s">
        <v>1</v>
      </c>
      <c r="D520" s="77" t="s">
        <v>14</v>
      </c>
      <c r="E520" s="75">
        <v>2808</v>
      </c>
      <c r="F520" s="64">
        <v>0.15</v>
      </c>
      <c r="G520" s="147">
        <f t="shared" si="140"/>
        <v>2386.7999999999997</v>
      </c>
      <c r="H520" s="65"/>
      <c r="I520" s="75">
        <f t="shared" si="141"/>
        <v>2386.7999999999997</v>
      </c>
    </row>
    <row r="521" spans="1:9" s="78" customFormat="1">
      <c r="A521" s="6"/>
      <c r="B521" s="22" t="s">
        <v>17</v>
      </c>
      <c r="C521" s="24" t="s">
        <v>1</v>
      </c>
      <c r="D521" s="77" t="s">
        <v>16</v>
      </c>
      <c r="E521" s="75">
        <v>2808</v>
      </c>
      <c r="F521" s="64">
        <v>0.15</v>
      </c>
      <c r="G521" s="147">
        <f t="shared" si="140"/>
        <v>2386.7999999999997</v>
      </c>
      <c r="H521" s="65"/>
      <c r="I521" s="75">
        <f t="shared" si="141"/>
        <v>2386.7999999999997</v>
      </c>
    </row>
    <row r="522" spans="1:9" s="78" customFormat="1" ht="23.25">
      <c r="A522" s="6"/>
      <c r="B522" s="20" t="s">
        <v>1117</v>
      </c>
      <c r="C522" s="24" t="s">
        <v>1</v>
      </c>
      <c r="D522" s="22" t="s">
        <v>18</v>
      </c>
      <c r="E522" s="75">
        <v>2808</v>
      </c>
      <c r="F522" s="64">
        <v>0.15</v>
      </c>
      <c r="G522" s="147">
        <f t="shared" si="140"/>
        <v>2386.7999999999997</v>
      </c>
      <c r="H522" s="65"/>
      <c r="I522" s="75">
        <f t="shared" si="141"/>
        <v>2386.7999999999997</v>
      </c>
    </row>
    <row r="523" spans="1:9" s="78" customFormat="1" ht="23.25">
      <c r="A523" s="6"/>
      <c r="B523" s="20" t="s">
        <v>1118</v>
      </c>
      <c r="C523" s="24" t="s">
        <v>1</v>
      </c>
      <c r="D523" s="22" t="s">
        <v>19</v>
      </c>
      <c r="E523" s="75">
        <v>2808</v>
      </c>
      <c r="F523" s="64">
        <v>0.15</v>
      </c>
      <c r="G523" s="147">
        <f t="shared" si="140"/>
        <v>2386.7999999999997</v>
      </c>
      <c r="H523" s="65"/>
      <c r="I523" s="75">
        <f t="shared" si="141"/>
        <v>2386.7999999999997</v>
      </c>
    </row>
    <row r="524" spans="1:9" s="78" customFormat="1" ht="23.25">
      <c r="A524" s="6"/>
      <c r="B524" s="20" t="s">
        <v>1119</v>
      </c>
      <c r="C524" s="24" t="s">
        <v>1</v>
      </c>
      <c r="D524" s="22" t="s">
        <v>20</v>
      </c>
      <c r="E524" s="75">
        <v>2808</v>
      </c>
      <c r="F524" s="64">
        <v>0.15</v>
      </c>
      <c r="G524" s="147">
        <f t="shared" si="140"/>
        <v>2386.7999999999997</v>
      </c>
      <c r="H524" s="65"/>
      <c r="I524" s="75">
        <f t="shared" si="141"/>
        <v>2386.7999999999997</v>
      </c>
    </row>
    <row r="525" spans="1:9" s="78" customFormat="1" ht="23.25">
      <c r="A525" s="6"/>
      <c r="B525" s="20" t="s">
        <v>1120</v>
      </c>
      <c r="C525" s="24" t="s">
        <v>1</v>
      </c>
      <c r="D525" s="22" t="s">
        <v>21</v>
      </c>
      <c r="E525" s="75">
        <v>2808</v>
      </c>
      <c r="F525" s="64">
        <v>0.15</v>
      </c>
      <c r="G525" s="147">
        <f t="shared" si="140"/>
        <v>2386.7999999999997</v>
      </c>
      <c r="H525" s="65"/>
      <c r="I525" s="75">
        <f t="shared" si="141"/>
        <v>2386.7999999999997</v>
      </c>
    </row>
    <row r="526" spans="1:9" s="78" customFormat="1" ht="23.25">
      <c r="A526" s="6"/>
      <c r="B526" s="20" t="s">
        <v>1121</v>
      </c>
      <c r="C526" s="24" t="s">
        <v>1</v>
      </c>
      <c r="D526" s="22" t="s">
        <v>22</v>
      </c>
      <c r="E526" s="75">
        <v>2808</v>
      </c>
      <c r="F526" s="64">
        <v>0.15</v>
      </c>
      <c r="G526" s="147">
        <f t="shared" si="140"/>
        <v>2386.7999999999997</v>
      </c>
      <c r="H526" s="65"/>
      <c r="I526" s="75">
        <f t="shared" si="141"/>
        <v>2386.7999999999997</v>
      </c>
    </row>
    <row r="527" spans="1:9" s="78" customFormat="1" ht="23.25">
      <c r="A527" s="6"/>
      <c r="B527" s="20" t="s">
        <v>1122</v>
      </c>
      <c r="C527" s="24" t="s">
        <v>1</v>
      </c>
      <c r="D527" s="22" t="s">
        <v>23</v>
      </c>
      <c r="E527" s="75">
        <v>2808</v>
      </c>
      <c r="F527" s="64">
        <v>0.15</v>
      </c>
      <c r="G527" s="147">
        <f t="shared" si="140"/>
        <v>2386.7999999999997</v>
      </c>
      <c r="H527" s="65"/>
      <c r="I527" s="75">
        <f t="shared" si="141"/>
        <v>2386.7999999999997</v>
      </c>
    </row>
    <row r="528" spans="1:9" s="78" customFormat="1" ht="23.25">
      <c r="A528" s="6"/>
      <c r="B528" s="20" t="s">
        <v>1123</v>
      </c>
      <c r="C528" s="24" t="s">
        <v>1</v>
      </c>
      <c r="D528" s="22" t="s">
        <v>24</v>
      </c>
      <c r="E528" s="75">
        <v>2808</v>
      </c>
      <c r="F528" s="64">
        <v>0.15</v>
      </c>
      <c r="G528" s="147">
        <f t="shared" si="140"/>
        <v>2386.7999999999997</v>
      </c>
      <c r="H528" s="65"/>
      <c r="I528" s="75">
        <f t="shared" si="141"/>
        <v>2386.7999999999997</v>
      </c>
    </row>
    <row r="529" spans="1:9" s="78" customFormat="1" ht="23.25">
      <c r="A529" s="6"/>
      <c r="B529" s="20" t="s">
        <v>1124</v>
      </c>
      <c r="C529" s="24" t="s">
        <v>1</v>
      </c>
      <c r="D529" s="22" t="s">
        <v>25</v>
      </c>
      <c r="E529" s="75">
        <v>2808</v>
      </c>
      <c r="F529" s="64">
        <v>0.15</v>
      </c>
      <c r="G529" s="147">
        <f t="shared" si="140"/>
        <v>2386.7999999999997</v>
      </c>
      <c r="H529" s="65"/>
      <c r="I529" s="75">
        <f t="shared" si="141"/>
        <v>2386.7999999999997</v>
      </c>
    </row>
    <row r="530" spans="1:9" s="78" customFormat="1" ht="23.25">
      <c r="A530" s="6"/>
      <c r="B530" s="20" t="s">
        <v>1125</v>
      </c>
      <c r="C530" s="24" t="s">
        <v>1</v>
      </c>
      <c r="D530" s="22" t="s">
        <v>26</v>
      </c>
      <c r="E530" s="75">
        <v>2808</v>
      </c>
      <c r="F530" s="64">
        <v>0.15</v>
      </c>
      <c r="G530" s="147">
        <f t="shared" si="140"/>
        <v>2386.7999999999997</v>
      </c>
      <c r="H530" s="65"/>
      <c r="I530" s="75">
        <f t="shared" si="141"/>
        <v>2386.7999999999997</v>
      </c>
    </row>
    <row r="531" spans="1:9" s="78" customFormat="1" ht="23.25">
      <c r="A531" s="6"/>
      <c r="B531" s="20" t="s">
        <v>1126</v>
      </c>
      <c r="C531" s="24" t="s">
        <v>1</v>
      </c>
      <c r="D531" s="22" t="s">
        <v>27</v>
      </c>
      <c r="E531" s="75">
        <v>2808</v>
      </c>
      <c r="F531" s="64">
        <v>0.15</v>
      </c>
      <c r="G531" s="147">
        <f t="shared" si="140"/>
        <v>2386.7999999999997</v>
      </c>
      <c r="H531" s="65"/>
      <c r="I531" s="75">
        <f t="shared" si="141"/>
        <v>2386.7999999999997</v>
      </c>
    </row>
    <row r="532" spans="1:9" s="78" customFormat="1" ht="23.25">
      <c r="A532" s="6"/>
      <c r="B532" s="20" t="s">
        <v>1127</v>
      </c>
      <c r="C532" s="24" t="s">
        <v>1</v>
      </c>
      <c r="D532" s="22" t="s">
        <v>28</v>
      </c>
      <c r="E532" s="75">
        <v>2808</v>
      </c>
      <c r="F532" s="64">
        <v>0.15</v>
      </c>
      <c r="G532" s="147">
        <f t="shared" si="140"/>
        <v>2386.7999999999997</v>
      </c>
      <c r="H532" s="65"/>
      <c r="I532" s="75">
        <f t="shared" si="141"/>
        <v>2386.7999999999997</v>
      </c>
    </row>
    <row r="533" spans="1:9" s="78" customFormat="1" ht="23.25">
      <c r="A533" s="6"/>
      <c r="B533" s="20" t="s">
        <v>1128</v>
      </c>
      <c r="C533" s="24" t="s">
        <v>1</v>
      </c>
      <c r="D533" s="22" t="s">
        <v>29</v>
      </c>
      <c r="E533" s="75">
        <v>2808</v>
      </c>
      <c r="F533" s="64">
        <v>0.15</v>
      </c>
      <c r="G533" s="147">
        <f t="shared" si="140"/>
        <v>2386.7999999999997</v>
      </c>
      <c r="H533" s="65"/>
      <c r="I533" s="75">
        <f t="shared" si="141"/>
        <v>2386.7999999999997</v>
      </c>
    </row>
    <row r="534" spans="1:9" s="78" customFormat="1" ht="23.25">
      <c r="A534" s="6"/>
      <c r="B534" s="20" t="s">
        <v>1129</v>
      </c>
      <c r="C534" s="24" t="s">
        <v>1</v>
      </c>
      <c r="D534" s="22" t="s">
        <v>30</v>
      </c>
      <c r="E534" s="75">
        <v>2808</v>
      </c>
      <c r="F534" s="64">
        <v>0.15</v>
      </c>
      <c r="G534" s="147">
        <f t="shared" si="140"/>
        <v>2386.7999999999997</v>
      </c>
      <c r="H534" s="65"/>
      <c r="I534" s="75">
        <f t="shared" si="141"/>
        <v>2386.7999999999997</v>
      </c>
    </row>
    <row r="535" spans="1:9" s="78" customFormat="1" ht="23.25">
      <c r="A535" s="6"/>
      <c r="B535" s="20" t="s">
        <v>1130</v>
      </c>
      <c r="C535" s="24" t="s">
        <v>1</v>
      </c>
      <c r="D535" s="22" t="s">
        <v>31</v>
      </c>
      <c r="E535" s="75">
        <v>2808</v>
      </c>
      <c r="F535" s="64">
        <v>0.15</v>
      </c>
      <c r="G535" s="147">
        <f t="shared" si="140"/>
        <v>2386.7999999999997</v>
      </c>
      <c r="H535" s="65"/>
      <c r="I535" s="75">
        <f t="shared" si="141"/>
        <v>2386.7999999999997</v>
      </c>
    </row>
    <row r="536" spans="1:9" s="78" customFormat="1" ht="23.25">
      <c r="A536" s="6"/>
      <c r="B536" s="22" t="s">
        <v>33</v>
      </c>
      <c r="C536" s="24" t="s">
        <v>1</v>
      </c>
      <c r="D536" s="22" t="s">
        <v>32</v>
      </c>
      <c r="E536" s="75">
        <v>2808</v>
      </c>
      <c r="F536" s="64">
        <v>0.15</v>
      </c>
      <c r="G536" s="147">
        <f t="shared" si="140"/>
        <v>2386.7999999999997</v>
      </c>
      <c r="H536" s="65"/>
      <c r="I536" s="75">
        <f t="shared" si="141"/>
        <v>2386.7999999999997</v>
      </c>
    </row>
    <row r="537" spans="1:9" s="79" customFormat="1" ht="12.75" customHeight="1">
      <c r="A537" s="6"/>
      <c r="B537" s="22" t="s">
        <v>35</v>
      </c>
      <c r="C537" s="24" t="s">
        <v>1</v>
      </c>
      <c r="D537" s="22" t="s">
        <v>34</v>
      </c>
      <c r="E537" s="75">
        <v>2808</v>
      </c>
      <c r="F537" s="64">
        <v>0.15</v>
      </c>
      <c r="G537" s="147">
        <f t="shared" si="140"/>
        <v>2386.7999999999997</v>
      </c>
      <c r="H537" s="65"/>
      <c r="I537" s="75">
        <f t="shared" si="141"/>
        <v>2386.7999999999997</v>
      </c>
    </row>
    <row r="538" spans="1:9" s="79" customFormat="1" ht="12.75" customHeight="1">
      <c r="A538" s="6"/>
      <c r="B538" s="22" t="s">
        <v>37</v>
      </c>
      <c r="C538" s="24" t="s">
        <v>1</v>
      </c>
      <c r="D538" s="22" t="s">
        <v>36</v>
      </c>
      <c r="E538" s="75">
        <v>2808</v>
      </c>
      <c r="F538" s="64">
        <v>0.15</v>
      </c>
      <c r="G538" s="147">
        <f t="shared" si="140"/>
        <v>2386.7999999999997</v>
      </c>
      <c r="H538" s="65"/>
      <c r="I538" s="75">
        <f t="shared" si="141"/>
        <v>2386.7999999999997</v>
      </c>
    </row>
    <row r="539" spans="1:9" s="78" customFormat="1" ht="12.75" customHeight="1">
      <c r="A539" s="6"/>
      <c r="B539" s="22" t="s">
        <v>39</v>
      </c>
      <c r="C539" s="24" t="s">
        <v>1</v>
      </c>
      <c r="D539" s="22" t="s">
        <v>38</v>
      </c>
      <c r="E539" s="75">
        <v>2808</v>
      </c>
      <c r="F539" s="64">
        <v>0.15</v>
      </c>
      <c r="G539" s="147">
        <f t="shared" si="140"/>
        <v>2386.7999999999997</v>
      </c>
      <c r="H539" s="65"/>
      <c r="I539" s="75">
        <f t="shared" si="141"/>
        <v>2386.7999999999997</v>
      </c>
    </row>
    <row r="540" spans="1:9" s="78" customFormat="1" ht="12.75" customHeight="1">
      <c r="A540" s="6"/>
      <c r="B540" s="22" t="s">
        <v>41</v>
      </c>
      <c r="C540" s="24" t="s">
        <v>1</v>
      </c>
      <c r="D540" s="22" t="s">
        <v>40</v>
      </c>
      <c r="E540" s="75">
        <v>2808</v>
      </c>
      <c r="F540" s="64">
        <v>0.15</v>
      </c>
      <c r="G540" s="147">
        <f t="shared" si="140"/>
        <v>2386.7999999999997</v>
      </c>
      <c r="H540" s="65"/>
      <c r="I540" s="75">
        <f t="shared" si="141"/>
        <v>2386.7999999999997</v>
      </c>
    </row>
    <row r="541" spans="1:9" s="78" customFormat="1" ht="12.75" customHeight="1">
      <c r="A541" s="6"/>
      <c r="B541" s="22" t="s">
        <v>43</v>
      </c>
      <c r="C541" s="24" t="s">
        <v>1</v>
      </c>
      <c r="D541" s="22" t="s">
        <v>42</v>
      </c>
      <c r="E541" s="75">
        <v>2808</v>
      </c>
      <c r="F541" s="64">
        <v>0.15</v>
      </c>
      <c r="G541" s="147">
        <f t="shared" si="140"/>
        <v>2386.7999999999997</v>
      </c>
      <c r="H541" s="65"/>
      <c r="I541" s="75">
        <f t="shared" si="141"/>
        <v>2386.7999999999997</v>
      </c>
    </row>
    <row r="542" spans="1:9" s="78" customFormat="1" ht="12.75" customHeight="1">
      <c r="A542" s="6"/>
      <c r="B542" s="22" t="s">
        <v>45</v>
      </c>
      <c r="C542" s="24" t="s">
        <v>1</v>
      </c>
      <c r="D542" s="22" t="s">
        <v>44</v>
      </c>
      <c r="E542" s="75">
        <v>2808</v>
      </c>
      <c r="F542" s="64">
        <v>0.15</v>
      </c>
      <c r="G542" s="147">
        <f t="shared" si="140"/>
        <v>2386.7999999999997</v>
      </c>
      <c r="H542" s="65"/>
      <c r="I542" s="75">
        <f t="shared" si="141"/>
        <v>2386.7999999999997</v>
      </c>
    </row>
    <row r="543" spans="1:9" s="78" customFormat="1" ht="12.75" customHeight="1">
      <c r="A543" s="6"/>
      <c r="B543" s="22" t="s">
        <v>47</v>
      </c>
      <c r="C543" s="24" t="s">
        <v>1</v>
      </c>
      <c r="D543" s="22" t="s">
        <v>46</v>
      </c>
      <c r="E543" s="75">
        <v>2808</v>
      </c>
      <c r="F543" s="64">
        <v>0.15</v>
      </c>
      <c r="G543" s="147">
        <f t="shared" si="140"/>
        <v>2386.7999999999997</v>
      </c>
      <c r="H543" s="65"/>
      <c r="I543" s="75">
        <f t="shared" si="141"/>
        <v>2386.7999999999997</v>
      </c>
    </row>
    <row r="544" spans="1:9" s="78" customFormat="1" ht="12.75" customHeight="1">
      <c r="A544" s="6"/>
      <c r="B544" s="22" t="s">
        <v>49</v>
      </c>
      <c r="C544" s="24" t="s">
        <v>1</v>
      </c>
      <c r="D544" s="22" t="s">
        <v>48</v>
      </c>
      <c r="E544" s="75">
        <v>2808</v>
      </c>
      <c r="F544" s="64">
        <v>0.15</v>
      </c>
      <c r="G544" s="147">
        <f t="shared" si="140"/>
        <v>2386.7999999999997</v>
      </c>
      <c r="H544" s="65"/>
      <c r="I544" s="75">
        <f t="shared" si="141"/>
        <v>2386.7999999999997</v>
      </c>
    </row>
    <row r="545" spans="1:9" ht="12.75" customHeight="1">
      <c r="A545" s="6"/>
      <c r="B545" s="22" t="s">
        <v>51</v>
      </c>
      <c r="C545" s="24" t="s">
        <v>1</v>
      </c>
      <c r="D545" s="22" t="s">
        <v>50</v>
      </c>
      <c r="E545" s="75">
        <v>2808</v>
      </c>
      <c r="F545" s="64">
        <v>0.15</v>
      </c>
      <c r="G545" s="147">
        <f t="shared" si="140"/>
        <v>2386.7999999999997</v>
      </c>
      <c r="H545" s="65"/>
      <c r="I545" s="75">
        <f t="shared" si="141"/>
        <v>2386.7999999999997</v>
      </c>
    </row>
    <row r="546" spans="1:9" ht="12.75" customHeight="1">
      <c r="A546" s="6"/>
      <c r="B546" s="21" t="s">
        <v>52</v>
      </c>
      <c r="C546" s="24" t="s">
        <v>1</v>
      </c>
      <c r="D546" s="21" t="s">
        <v>71</v>
      </c>
      <c r="E546" s="80">
        <v>125</v>
      </c>
      <c r="F546" s="64">
        <v>0.15</v>
      </c>
      <c r="G546" s="147">
        <f t="shared" si="140"/>
        <v>106.25</v>
      </c>
      <c r="H546" s="65"/>
      <c r="I546" s="75">
        <f t="shared" si="141"/>
        <v>106.25</v>
      </c>
    </row>
    <row r="547" spans="1:9" ht="12.75" customHeight="1">
      <c r="A547" s="6"/>
      <c r="B547" s="21" t="s">
        <v>53</v>
      </c>
      <c r="C547" s="24" t="s">
        <v>1</v>
      </c>
      <c r="D547" s="21" t="s">
        <v>72</v>
      </c>
      <c r="E547" s="80">
        <v>250</v>
      </c>
      <c r="F547" s="64">
        <v>0.15</v>
      </c>
      <c r="G547" s="147">
        <f t="shared" si="140"/>
        <v>212.5</v>
      </c>
      <c r="H547" s="65"/>
      <c r="I547" s="75">
        <f t="shared" si="141"/>
        <v>212.5</v>
      </c>
    </row>
    <row r="548" spans="1:9" ht="12.75" customHeight="1">
      <c r="A548" s="6"/>
      <c r="B548" s="21" t="s">
        <v>54</v>
      </c>
      <c r="C548" s="24" t="s">
        <v>1</v>
      </c>
      <c r="D548" s="21" t="s">
        <v>73</v>
      </c>
      <c r="E548" s="80">
        <v>375</v>
      </c>
      <c r="F548" s="64">
        <v>0.15</v>
      </c>
      <c r="G548" s="147">
        <f t="shared" si="140"/>
        <v>318.75</v>
      </c>
      <c r="H548" s="65"/>
      <c r="I548" s="75">
        <f t="shared" si="141"/>
        <v>318.75</v>
      </c>
    </row>
    <row r="549" spans="1:9" ht="12.75" customHeight="1">
      <c r="A549" s="6"/>
      <c r="B549" s="21" t="s">
        <v>55</v>
      </c>
      <c r="C549" s="24" t="s">
        <v>1</v>
      </c>
      <c r="D549" s="21" t="s">
        <v>74</v>
      </c>
      <c r="E549" s="80">
        <v>500</v>
      </c>
      <c r="F549" s="64">
        <v>0.15</v>
      </c>
      <c r="G549" s="147">
        <f t="shared" si="140"/>
        <v>425</v>
      </c>
      <c r="H549" s="65"/>
      <c r="I549" s="75">
        <f t="shared" si="141"/>
        <v>425</v>
      </c>
    </row>
    <row r="550" spans="1:9" ht="12.75" customHeight="1">
      <c r="A550" s="6"/>
      <c r="B550" s="21" t="s">
        <v>56</v>
      </c>
      <c r="C550" s="24" t="s">
        <v>1</v>
      </c>
      <c r="D550" s="21" t="s">
        <v>75</v>
      </c>
      <c r="E550" s="80">
        <v>1000</v>
      </c>
      <c r="F550" s="64">
        <v>0.15</v>
      </c>
      <c r="G550" s="147">
        <f t="shared" si="140"/>
        <v>850</v>
      </c>
      <c r="H550" s="65"/>
      <c r="I550" s="75">
        <f t="shared" si="141"/>
        <v>850</v>
      </c>
    </row>
    <row r="551" spans="1:9" ht="12.75" customHeight="1">
      <c r="A551" s="6"/>
      <c r="B551" s="21" t="s">
        <v>57</v>
      </c>
      <c r="C551" s="24" t="s">
        <v>1</v>
      </c>
      <c r="D551" s="21" t="s">
        <v>76</v>
      </c>
      <c r="E551" s="80">
        <v>1250</v>
      </c>
      <c r="F551" s="64">
        <v>0.15</v>
      </c>
      <c r="G551" s="147">
        <f t="shared" si="140"/>
        <v>1062.5</v>
      </c>
      <c r="H551" s="65"/>
      <c r="I551" s="75">
        <f t="shared" si="141"/>
        <v>1062.5</v>
      </c>
    </row>
    <row r="552" spans="1:9" ht="12.75" customHeight="1">
      <c r="A552" s="6"/>
      <c r="B552" s="21" t="s">
        <v>58</v>
      </c>
      <c r="C552" s="24" t="s">
        <v>1</v>
      </c>
      <c r="D552" s="21" t="s">
        <v>77</v>
      </c>
      <c r="E552" s="80">
        <v>1500</v>
      </c>
      <c r="F552" s="64">
        <v>0.15</v>
      </c>
      <c r="G552" s="147">
        <f t="shared" si="140"/>
        <v>1275</v>
      </c>
      <c r="H552" s="65"/>
      <c r="I552" s="75">
        <f t="shared" si="141"/>
        <v>1275</v>
      </c>
    </row>
    <row r="553" spans="1:9" ht="12.75" customHeight="1">
      <c r="A553" s="6"/>
      <c r="B553" s="21" t="s">
        <v>59</v>
      </c>
      <c r="C553" s="24" t="s">
        <v>1</v>
      </c>
      <c r="D553" s="21" t="s">
        <v>78</v>
      </c>
      <c r="E553" s="80">
        <v>1750</v>
      </c>
      <c r="F553" s="64">
        <v>0.15</v>
      </c>
      <c r="G553" s="147">
        <f t="shared" si="140"/>
        <v>1487.5</v>
      </c>
      <c r="H553" s="65"/>
      <c r="I553" s="75">
        <f t="shared" si="141"/>
        <v>1487.5</v>
      </c>
    </row>
    <row r="554" spans="1:9" ht="12.75" customHeight="1">
      <c r="A554" s="6"/>
      <c r="B554" s="21" t="s">
        <v>60</v>
      </c>
      <c r="C554" s="24" t="s">
        <v>1</v>
      </c>
      <c r="D554" s="21" t="s">
        <v>79</v>
      </c>
      <c r="E554" s="80">
        <v>2000</v>
      </c>
      <c r="F554" s="64">
        <v>0.15</v>
      </c>
      <c r="G554" s="147">
        <f t="shared" si="140"/>
        <v>1700</v>
      </c>
      <c r="H554" s="65"/>
      <c r="I554" s="75">
        <f t="shared" si="141"/>
        <v>1700</v>
      </c>
    </row>
    <row r="555" spans="1:9" ht="12.75" customHeight="1">
      <c r="A555" s="6"/>
      <c r="B555" s="21" t="s">
        <v>61</v>
      </c>
      <c r="C555" s="24" t="s">
        <v>1</v>
      </c>
      <c r="D555" s="21" t="s">
        <v>80</v>
      </c>
      <c r="E555" s="80">
        <v>250</v>
      </c>
      <c r="F555" s="64">
        <v>0.15</v>
      </c>
      <c r="G555" s="147">
        <f t="shared" si="140"/>
        <v>212.5</v>
      </c>
      <c r="H555" s="65"/>
      <c r="I555" s="75">
        <f t="shared" si="141"/>
        <v>212.5</v>
      </c>
    </row>
    <row r="556" spans="1:9" ht="12.75" customHeight="1">
      <c r="A556" s="6"/>
      <c r="B556" s="21" t="s">
        <v>62</v>
      </c>
      <c r="C556" s="24" t="s">
        <v>1</v>
      </c>
      <c r="D556" s="21" t="s">
        <v>81</v>
      </c>
      <c r="E556" s="80">
        <v>250</v>
      </c>
      <c r="F556" s="64">
        <v>0.15</v>
      </c>
      <c r="G556" s="147">
        <f t="shared" si="140"/>
        <v>212.5</v>
      </c>
      <c r="H556" s="65"/>
      <c r="I556" s="75">
        <f t="shared" si="141"/>
        <v>212.5</v>
      </c>
    </row>
    <row r="557" spans="1:9" ht="12.75" customHeight="1">
      <c r="A557" s="6"/>
      <c r="B557" s="21" t="s">
        <v>63</v>
      </c>
      <c r="C557" s="24" t="s">
        <v>1</v>
      </c>
      <c r="D557" s="21" t="s">
        <v>82</v>
      </c>
      <c r="E557" s="80">
        <v>500</v>
      </c>
      <c r="F557" s="64">
        <v>0.15</v>
      </c>
      <c r="G557" s="147">
        <f t="shared" si="140"/>
        <v>425</v>
      </c>
      <c r="H557" s="65"/>
      <c r="I557" s="75">
        <f t="shared" si="141"/>
        <v>425</v>
      </c>
    </row>
    <row r="558" spans="1:9" ht="12.75" customHeight="1">
      <c r="A558" s="6"/>
      <c r="B558" s="21" t="s">
        <v>64</v>
      </c>
      <c r="C558" s="24" t="s">
        <v>1</v>
      </c>
      <c r="D558" s="21" t="s">
        <v>83</v>
      </c>
      <c r="E558" s="80">
        <v>750</v>
      </c>
      <c r="F558" s="64">
        <v>0.15</v>
      </c>
      <c r="G558" s="147">
        <f t="shared" si="140"/>
        <v>637.5</v>
      </c>
      <c r="H558" s="65"/>
      <c r="I558" s="75">
        <f t="shared" si="141"/>
        <v>637.5</v>
      </c>
    </row>
    <row r="559" spans="1:9" ht="12.75" customHeight="1">
      <c r="A559" s="6"/>
      <c r="B559" s="21" t="s">
        <v>65</v>
      </c>
      <c r="C559" s="24" t="s">
        <v>1</v>
      </c>
      <c r="D559" s="21" t="s">
        <v>84</v>
      </c>
      <c r="E559" s="80">
        <v>750</v>
      </c>
      <c r="F559" s="64">
        <v>0.15</v>
      </c>
      <c r="G559" s="147">
        <f t="shared" si="140"/>
        <v>637.5</v>
      </c>
      <c r="H559" s="65"/>
      <c r="I559" s="75">
        <f t="shared" si="141"/>
        <v>637.5</v>
      </c>
    </row>
    <row r="560" spans="1:9" ht="12.75" customHeight="1">
      <c r="A560" s="6"/>
      <c r="B560" s="21" t="s">
        <v>66</v>
      </c>
      <c r="C560" s="24" t="s">
        <v>1</v>
      </c>
      <c r="D560" s="21" t="s">
        <v>85</v>
      </c>
      <c r="E560" s="80">
        <v>750</v>
      </c>
      <c r="F560" s="64">
        <v>0.15</v>
      </c>
      <c r="G560" s="147">
        <f t="shared" si="140"/>
        <v>637.5</v>
      </c>
      <c r="H560" s="65"/>
      <c r="I560" s="75">
        <f t="shared" si="141"/>
        <v>637.5</v>
      </c>
    </row>
    <row r="561" spans="1:9" ht="12.75" customHeight="1">
      <c r="A561" s="6"/>
      <c r="B561" s="21" t="s">
        <v>67</v>
      </c>
      <c r="C561" s="24" t="s">
        <v>1</v>
      </c>
      <c r="D561" s="21" t="s">
        <v>86</v>
      </c>
      <c r="E561" s="80">
        <v>1000</v>
      </c>
      <c r="F561" s="64">
        <v>0.15</v>
      </c>
      <c r="G561" s="147">
        <f t="shared" si="140"/>
        <v>850</v>
      </c>
      <c r="H561" s="65"/>
      <c r="I561" s="75">
        <f t="shared" si="141"/>
        <v>850</v>
      </c>
    </row>
    <row r="562" spans="1:9" ht="12.75" customHeight="1">
      <c r="A562" s="6"/>
      <c r="B562" s="21" t="s">
        <v>68</v>
      </c>
      <c r="C562" s="24" t="s">
        <v>1</v>
      </c>
      <c r="D562" s="21" t="s">
        <v>87</v>
      </c>
      <c r="E562" s="80">
        <v>1000</v>
      </c>
      <c r="F562" s="64">
        <v>0.15</v>
      </c>
      <c r="G562" s="147">
        <f t="shared" si="140"/>
        <v>850</v>
      </c>
      <c r="H562" s="65"/>
      <c r="I562" s="75">
        <f t="shared" si="141"/>
        <v>850</v>
      </c>
    </row>
    <row r="563" spans="1:9" ht="12.75" customHeight="1">
      <c r="A563" s="6"/>
      <c r="B563" s="21" t="s">
        <v>69</v>
      </c>
      <c r="C563" s="24" t="s">
        <v>1</v>
      </c>
      <c r="D563" s="21" t="s">
        <v>88</v>
      </c>
      <c r="E563" s="80">
        <v>1200</v>
      </c>
      <c r="F563" s="64">
        <v>0.15</v>
      </c>
      <c r="G563" s="147">
        <f t="shared" si="140"/>
        <v>1020</v>
      </c>
      <c r="H563" s="65"/>
      <c r="I563" s="75">
        <f t="shared" si="141"/>
        <v>1020</v>
      </c>
    </row>
    <row r="564" spans="1:9" ht="12.75" customHeight="1">
      <c r="A564" s="6"/>
      <c r="B564" s="21" t="s">
        <v>70</v>
      </c>
      <c r="C564" s="24" t="s">
        <v>1</v>
      </c>
      <c r="D564" s="21" t="s">
        <v>89</v>
      </c>
      <c r="E564" s="80">
        <v>1750</v>
      </c>
      <c r="F564" s="64">
        <v>0.15</v>
      </c>
      <c r="G564" s="147">
        <f t="shared" si="140"/>
        <v>1487.5</v>
      </c>
      <c r="H564" s="65"/>
      <c r="I564" s="75">
        <f t="shared" si="141"/>
        <v>1487.5</v>
      </c>
    </row>
    <row r="565" spans="1:9" ht="12.75" customHeight="1">
      <c r="A565" s="6"/>
      <c r="B565" s="81" t="s">
        <v>121</v>
      </c>
      <c r="C565" s="24" t="s">
        <v>1</v>
      </c>
      <c r="D565" s="22" t="s">
        <v>90</v>
      </c>
      <c r="E565" s="75">
        <v>350</v>
      </c>
      <c r="F565" s="64">
        <v>0.15</v>
      </c>
      <c r="G565" s="147">
        <f t="shared" si="140"/>
        <v>297.5</v>
      </c>
      <c r="H565" s="65"/>
      <c r="I565" s="75">
        <f t="shared" si="141"/>
        <v>297.5</v>
      </c>
    </row>
    <row r="566" spans="1:9" ht="12.75" customHeight="1">
      <c r="A566" s="6"/>
      <c r="B566" s="81" t="s">
        <v>122</v>
      </c>
      <c r="C566" s="24" t="s">
        <v>1</v>
      </c>
      <c r="D566" s="22" t="s">
        <v>91</v>
      </c>
      <c r="E566" s="75">
        <v>600</v>
      </c>
      <c r="F566" s="64">
        <v>0.15</v>
      </c>
      <c r="G566" s="147">
        <f t="shared" si="140"/>
        <v>510</v>
      </c>
      <c r="H566" s="65"/>
      <c r="I566" s="75">
        <f t="shared" si="141"/>
        <v>510</v>
      </c>
    </row>
    <row r="567" spans="1:9" ht="12.75" customHeight="1">
      <c r="A567" s="6"/>
      <c r="B567" s="81" t="s">
        <v>123</v>
      </c>
      <c r="C567" s="24" t="s">
        <v>1</v>
      </c>
      <c r="D567" s="22" t="s">
        <v>92</v>
      </c>
      <c r="E567" s="75">
        <v>1500</v>
      </c>
      <c r="F567" s="64">
        <v>0.15</v>
      </c>
      <c r="G567" s="147">
        <f t="shared" si="140"/>
        <v>1275</v>
      </c>
      <c r="H567" s="65"/>
      <c r="I567" s="75">
        <f t="shared" si="141"/>
        <v>1275</v>
      </c>
    </row>
    <row r="568" spans="1:9" ht="12.75" customHeight="1">
      <c r="A568" s="6"/>
      <c r="B568" s="21" t="s">
        <v>124</v>
      </c>
      <c r="C568" s="24" t="s">
        <v>1</v>
      </c>
      <c r="D568" s="22" t="s">
        <v>93</v>
      </c>
      <c r="E568" s="80">
        <v>100</v>
      </c>
      <c r="F568" s="64">
        <v>0.15</v>
      </c>
      <c r="G568" s="147">
        <f t="shared" si="140"/>
        <v>85</v>
      </c>
      <c r="H568" s="65"/>
      <c r="I568" s="75">
        <f t="shared" si="141"/>
        <v>85</v>
      </c>
    </row>
    <row r="569" spans="1:9" ht="12.75" customHeight="1">
      <c r="A569" s="6"/>
      <c r="B569" s="21" t="s">
        <v>125</v>
      </c>
      <c r="C569" s="24" t="s">
        <v>1</v>
      </c>
      <c r="D569" s="22" t="s">
        <v>94</v>
      </c>
      <c r="E569" s="80">
        <v>200</v>
      </c>
      <c r="F569" s="64">
        <v>0.15</v>
      </c>
      <c r="G569" s="147">
        <f t="shared" si="140"/>
        <v>170</v>
      </c>
      <c r="H569" s="65"/>
      <c r="I569" s="75">
        <f t="shared" si="141"/>
        <v>170</v>
      </c>
    </row>
    <row r="570" spans="1:9" ht="12.75" customHeight="1">
      <c r="A570" s="6"/>
      <c r="B570" s="21" t="s">
        <v>126</v>
      </c>
      <c r="C570" s="24" t="s">
        <v>1</v>
      </c>
      <c r="D570" s="22" t="s">
        <v>95</v>
      </c>
      <c r="E570" s="80">
        <v>75</v>
      </c>
      <c r="F570" s="64">
        <v>0.15</v>
      </c>
      <c r="G570" s="147">
        <f t="shared" si="140"/>
        <v>63.75</v>
      </c>
      <c r="H570" s="65"/>
      <c r="I570" s="75">
        <f t="shared" si="141"/>
        <v>63.75</v>
      </c>
    </row>
    <row r="571" spans="1:9" ht="12.75" customHeight="1">
      <c r="A571" s="6"/>
      <c r="B571" s="21" t="s">
        <v>127</v>
      </c>
      <c r="C571" s="24" t="s">
        <v>1</v>
      </c>
      <c r="D571" s="22" t="s">
        <v>96</v>
      </c>
      <c r="E571" s="80">
        <v>200</v>
      </c>
      <c r="F571" s="64">
        <v>0.15</v>
      </c>
      <c r="G571" s="147">
        <f t="shared" si="140"/>
        <v>170</v>
      </c>
      <c r="H571" s="65"/>
      <c r="I571" s="75">
        <f t="shared" si="141"/>
        <v>170</v>
      </c>
    </row>
    <row r="572" spans="1:9" ht="12.75" customHeight="1">
      <c r="A572" s="6"/>
      <c r="B572" s="21" t="s">
        <v>128</v>
      </c>
      <c r="C572" s="24" t="s">
        <v>1</v>
      </c>
      <c r="D572" s="22" t="s">
        <v>97</v>
      </c>
      <c r="E572" s="80">
        <v>10</v>
      </c>
      <c r="F572" s="64">
        <v>0.15</v>
      </c>
      <c r="G572" s="147">
        <f t="shared" si="140"/>
        <v>8.5</v>
      </c>
      <c r="H572" s="65"/>
      <c r="I572" s="75">
        <f t="shared" si="141"/>
        <v>8.5</v>
      </c>
    </row>
    <row r="573" spans="1:9" ht="12.75" customHeight="1">
      <c r="A573" s="6"/>
      <c r="B573" s="21" t="s">
        <v>129</v>
      </c>
      <c r="C573" s="24" t="s">
        <v>1</v>
      </c>
      <c r="D573" s="82">
        <v>30010194001</v>
      </c>
      <c r="E573" s="80">
        <v>400</v>
      </c>
      <c r="F573" s="64">
        <v>0.15</v>
      </c>
      <c r="G573" s="147">
        <f t="shared" si="140"/>
        <v>340</v>
      </c>
      <c r="H573" s="65"/>
      <c r="I573" s="75">
        <f t="shared" si="141"/>
        <v>340</v>
      </c>
    </row>
    <row r="574" spans="1:9" ht="12.75" customHeight="1">
      <c r="A574" s="6"/>
      <c r="B574" s="21" t="s">
        <v>130</v>
      </c>
      <c r="C574" s="24" t="s">
        <v>1</v>
      </c>
      <c r="D574" s="82">
        <v>30010195001</v>
      </c>
      <c r="E574" s="80">
        <v>2000</v>
      </c>
      <c r="F574" s="64">
        <v>0.15</v>
      </c>
      <c r="G574" s="147">
        <f t="shared" si="140"/>
        <v>1700</v>
      </c>
      <c r="H574" s="65"/>
      <c r="I574" s="75">
        <f t="shared" si="141"/>
        <v>1700</v>
      </c>
    </row>
    <row r="575" spans="1:9" ht="12.75" customHeight="1">
      <c r="A575" s="6"/>
      <c r="B575" s="21" t="s">
        <v>131</v>
      </c>
      <c r="C575" s="24" t="s">
        <v>1</v>
      </c>
      <c r="D575" s="82" t="s">
        <v>98</v>
      </c>
      <c r="E575" s="80">
        <v>250</v>
      </c>
      <c r="F575" s="64">
        <v>0.15</v>
      </c>
      <c r="G575" s="147">
        <f t="shared" si="140"/>
        <v>212.5</v>
      </c>
      <c r="H575" s="65"/>
      <c r="I575" s="75">
        <f t="shared" si="141"/>
        <v>212.5</v>
      </c>
    </row>
    <row r="576" spans="1:9" ht="12.75" customHeight="1">
      <c r="A576" s="6"/>
      <c r="B576" s="21" t="s">
        <v>132</v>
      </c>
      <c r="C576" s="24" t="s">
        <v>1</v>
      </c>
      <c r="D576" s="82" t="s">
        <v>99</v>
      </c>
      <c r="E576" s="80">
        <v>350</v>
      </c>
      <c r="F576" s="64">
        <v>0.15</v>
      </c>
      <c r="G576" s="147">
        <f t="shared" si="140"/>
        <v>297.5</v>
      </c>
      <c r="H576" s="65"/>
      <c r="I576" s="75">
        <f t="shared" si="141"/>
        <v>297.5</v>
      </c>
    </row>
    <row r="577" spans="1:9" ht="12.75" customHeight="1">
      <c r="A577" s="6"/>
      <c r="B577" s="21" t="s">
        <v>133</v>
      </c>
      <c r="C577" s="24" t="s">
        <v>1</v>
      </c>
      <c r="D577" s="82" t="s">
        <v>100</v>
      </c>
      <c r="E577" s="80">
        <v>26</v>
      </c>
      <c r="F577" s="64">
        <v>0.15</v>
      </c>
      <c r="G577" s="147">
        <f t="shared" si="140"/>
        <v>22.099999999999998</v>
      </c>
      <c r="H577" s="65"/>
      <c r="I577" s="75">
        <f t="shared" si="141"/>
        <v>22.099999999999998</v>
      </c>
    </row>
    <row r="578" spans="1:9" ht="12.75" customHeight="1">
      <c r="A578" s="6"/>
      <c r="B578" s="21" t="s">
        <v>134</v>
      </c>
      <c r="C578" s="24" t="s">
        <v>1</v>
      </c>
      <c r="D578" s="82" t="s">
        <v>101</v>
      </c>
      <c r="E578" s="80">
        <v>145</v>
      </c>
      <c r="F578" s="64">
        <v>0.15</v>
      </c>
      <c r="G578" s="147">
        <f t="shared" si="140"/>
        <v>123.25</v>
      </c>
      <c r="H578" s="65"/>
      <c r="I578" s="75">
        <f t="shared" si="141"/>
        <v>123.25</v>
      </c>
    </row>
    <row r="579" spans="1:9" ht="12.75" customHeight="1">
      <c r="A579" s="6"/>
      <c r="B579" s="21" t="s">
        <v>135</v>
      </c>
      <c r="C579" s="24" t="s">
        <v>1</v>
      </c>
      <c r="D579" s="82" t="s">
        <v>102</v>
      </c>
      <c r="E579" s="80">
        <v>340</v>
      </c>
      <c r="F579" s="64">
        <v>0.15</v>
      </c>
      <c r="G579" s="147">
        <f t="shared" ref="G579:G642" si="142">E579*(1-F579)</f>
        <v>289</v>
      </c>
      <c r="H579" s="65"/>
      <c r="I579" s="75">
        <f t="shared" ref="I579:I642" si="143">G579</f>
        <v>289</v>
      </c>
    </row>
    <row r="580" spans="1:9" ht="12.75" customHeight="1">
      <c r="A580" s="6"/>
      <c r="B580" s="21" t="s">
        <v>136</v>
      </c>
      <c r="C580" s="24" t="s">
        <v>1</v>
      </c>
      <c r="D580" s="82">
        <v>7010109008</v>
      </c>
      <c r="E580" s="80">
        <v>450</v>
      </c>
      <c r="F580" s="64">
        <v>0.15</v>
      </c>
      <c r="G580" s="147">
        <f t="shared" si="142"/>
        <v>382.5</v>
      </c>
      <c r="H580" s="65"/>
      <c r="I580" s="75">
        <f t="shared" si="143"/>
        <v>382.5</v>
      </c>
    </row>
    <row r="581" spans="1:9" ht="12.75" customHeight="1">
      <c r="A581" s="6"/>
      <c r="B581" s="21" t="s">
        <v>137</v>
      </c>
      <c r="C581" s="24" t="s">
        <v>1</v>
      </c>
      <c r="D581" s="82" t="s">
        <v>103</v>
      </c>
      <c r="E581" s="80">
        <v>450</v>
      </c>
      <c r="F581" s="64">
        <v>0.15</v>
      </c>
      <c r="G581" s="147">
        <f t="shared" si="142"/>
        <v>382.5</v>
      </c>
      <c r="H581" s="65"/>
      <c r="I581" s="75">
        <f t="shared" si="143"/>
        <v>382.5</v>
      </c>
    </row>
    <row r="582" spans="1:9" ht="12.75" customHeight="1">
      <c r="A582" s="6"/>
      <c r="B582" s="21" t="s">
        <v>138</v>
      </c>
      <c r="C582" s="24" t="s">
        <v>1</v>
      </c>
      <c r="D582" s="82" t="s">
        <v>104</v>
      </c>
      <c r="E582" s="80">
        <v>450</v>
      </c>
      <c r="F582" s="64">
        <v>0.15</v>
      </c>
      <c r="G582" s="147">
        <f t="shared" si="142"/>
        <v>382.5</v>
      </c>
      <c r="H582" s="65"/>
      <c r="I582" s="75">
        <f t="shared" si="143"/>
        <v>382.5</v>
      </c>
    </row>
    <row r="583" spans="1:9" ht="12.75" customHeight="1">
      <c r="A583" s="6"/>
      <c r="B583" s="21" t="s">
        <v>139</v>
      </c>
      <c r="C583" s="24" t="s">
        <v>1</v>
      </c>
      <c r="D583" s="82" t="s">
        <v>105</v>
      </c>
      <c r="E583" s="80">
        <v>450</v>
      </c>
      <c r="F583" s="64">
        <v>0.15</v>
      </c>
      <c r="G583" s="147">
        <f t="shared" si="142"/>
        <v>382.5</v>
      </c>
      <c r="H583" s="65"/>
      <c r="I583" s="75">
        <f t="shared" si="143"/>
        <v>382.5</v>
      </c>
    </row>
    <row r="584" spans="1:9" ht="12.75" customHeight="1">
      <c r="A584" s="6"/>
      <c r="B584" s="21" t="s">
        <v>140</v>
      </c>
      <c r="C584" s="24" t="s">
        <v>1</v>
      </c>
      <c r="D584" s="82" t="s">
        <v>106</v>
      </c>
      <c r="E584" s="80">
        <v>899</v>
      </c>
      <c r="F584" s="64">
        <v>0.15</v>
      </c>
      <c r="G584" s="147">
        <f t="shared" si="142"/>
        <v>764.15</v>
      </c>
      <c r="H584" s="65"/>
      <c r="I584" s="75">
        <f t="shared" si="143"/>
        <v>764.15</v>
      </c>
    </row>
    <row r="585" spans="1:9" ht="12.75" customHeight="1">
      <c r="A585" s="6"/>
      <c r="B585" s="21" t="s">
        <v>141</v>
      </c>
      <c r="C585" s="24" t="s">
        <v>1</v>
      </c>
      <c r="D585" s="82" t="s">
        <v>107</v>
      </c>
      <c r="E585" s="80">
        <v>899</v>
      </c>
      <c r="F585" s="64">
        <v>0.15</v>
      </c>
      <c r="G585" s="147">
        <f t="shared" si="142"/>
        <v>764.15</v>
      </c>
      <c r="H585" s="65"/>
      <c r="I585" s="75">
        <f t="shared" si="143"/>
        <v>764.15</v>
      </c>
    </row>
    <row r="586" spans="1:9" ht="12.75" customHeight="1">
      <c r="A586" s="6"/>
      <c r="B586" s="21" t="s">
        <v>142</v>
      </c>
      <c r="C586" s="24" t="s">
        <v>1</v>
      </c>
      <c r="D586" s="82" t="s">
        <v>108</v>
      </c>
      <c r="E586" s="80">
        <v>899</v>
      </c>
      <c r="F586" s="64">
        <v>0.15</v>
      </c>
      <c r="G586" s="147">
        <f t="shared" si="142"/>
        <v>764.15</v>
      </c>
      <c r="H586" s="65"/>
      <c r="I586" s="75">
        <f t="shared" si="143"/>
        <v>764.15</v>
      </c>
    </row>
    <row r="587" spans="1:9" ht="12.75" customHeight="1">
      <c r="A587" s="6"/>
      <c r="B587" s="21" t="s">
        <v>143</v>
      </c>
      <c r="C587" s="24" t="s">
        <v>1</v>
      </c>
      <c r="D587" s="82" t="s">
        <v>109</v>
      </c>
      <c r="E587" s="80">
        <v>899</v>
      </c>
      <c r="F587" s="64">
        <v>0.15</v>
      </c>
      <c r="G587" s="147">
        <f t="shared" si="142"/>
        <v>764.15</v>
      </c>
      <c r="H587" s="65"/>
      <c r="I587" s="75">
        <f t="shared" si="143"/>
        <v>764.15</v>
      </c>
    </row>
    <row r="588" spans="1:9" ht="12.75" customHeight="1">
      <c r="A588" s="6"/>
      <c r="B588" s="21" t="s">
        <v>144</v>
      </c>
      <c r="C588" s="24" t="s">
        <v>1</v>
      </c>
      <c r="D588" s="82" t="s">
        <v>110</v>
      </c>
      <c r="E588" s="80">
        <v>899</v>
      </c>
      <c r="F588" s="64">
        <v>0.15</v>
      </c>
      <c r="G588" s="147">
        <f t="shared" si="142"/>
        <v>764.15</v>
      </c>
      <c r="H588" s="65"/>
      <c r="I588" s="75">
        <f t="shared" si="143"/>
        <v>764.15</v>
      </c>
    </row>
    <row r="589" spans="1:9" ht="12.75" customHeight="1">
      <c r="A589" s="6"/>
      <c r="B589" s="21" t="s">
        <v>145</v>
      </c>
      <c r="C589" s="24" t="s">
        <v>1</v>
      </c>
      <c r="D589" s="82" t="s">
        <v>111</v>
      </c>
      <c r="E589" s="80">
        <v>899</v>
      </c>
      <c r="F589" s="64">
        <v>0.15</v>
      </c>
      <c r="G589" s="147">
        <f t="shared" si="142"/>
        <v>764.15</v>
      </c>
      <c r="H589" s="65"/>
      <c r="I589" s="75">
        <f t="shared" si="143"/>
        <v>764.15</v>
      </c>
    </row>
    <row r="590" spans="1:9" ht="12.75" customHeight="1">
      <c r="A590" s="6"/>
      <c r="B590" s="82" t="s">
        <v>146</v>
      </c>
      <c r="C590" s="24" t="s">
        <v>1</v>
      </c>
      <c r="D590" s="82" t="s">
        <v>112</v>
      </c>
      <c r="E590" s="80">
        <v>899</v>
      </c>
      <c r="F590" s="64">
        <v>0.15</v>
      </c>
      <c r="G590" s="147">
        <f t="shared" si="142"/>
        <v>764.15</v>
      </c>
      <c r="H590" s="65"/>
      <c r="I590" s="75">
        <f t="shared" si="143"/>
        <v>764.15</v>
      </c>
    </row>
    <row r="591" spans="1:9" ht="12.75" customHeight="1">
      <c r="A591" s="6"/>
      <c r="B591" s="21" t="s">
        <v>147</v>
      </c>
      <c r="C591" s="24" t="s">
        <v>1</v>
      </c>
      <c r="D591" s="82" t="s">
        <v>113</v>
      </c>
      <c r="E591" s="80">
        <v>899</v>
      </c>
      <c r="F591" s="64">
        <v>0.15</v>
      </c>
      <c r="G591" s="147">
        <f t="shared" si="142"/>
        <v>764.15</v>
      </c>
      <c r="H591" s="65"/>
      <c r="I591" s="75">
        <f t="shared" si="143"/>
        <v>764.15</v>
      </c>
    </row>
    <row r="592" spans="1:9" ht="12.75" customHeight="1">
      <c r="A592" s="6"/>
      <c r="B592" s="21" t="s">
        <v>148</v>
      </c>
      <c r="C592" s="24" t="s">
        <v>1</v>
      </c>
      <c r="D592" s="82">
        <v>58010076016</v>
      </c>
      <c r="E592" s="80">
        <v>470</v>
      </c>
      <c r="F592" s="64">
        <v>0.15</v>
      </c>
      <c r="G592" s="147">
        <f t="shared" si="142"/>
        <v>399.5</v>
      </c>
      <c r="H592" s="65"/>
      <c r="I592" s="75">
        <f t="shared" si="143"/>
        <v>399.5</v>
      </c>
    </row>
    <row r="593" spans="1:9" ht="12.75" customHeight="1">
      <c r="A593" s="6"/>
      <c r="B593" s="21" t="s">
        <v>149</v>
      </c>
      <c r="C593" s="24" t="s">
        <v>1</v>
      </c>
      <c r="D593" s="82">
        <v>58010076017</v>
      </c>
      <c r="E593" s="80">
        <v>470</v>
      </c>
      <c r="F593" s="64">
        <v>0.15</v>
      </c>
      <c r="G593" s="147">
        <f t="shared" si="142"/>
        <v>399.5</v>
      </c>
      <c r="H593" s="65"/>
      <c r="I593" s="75">
        <f t="shared" si="143"/>
        <v>399.5</v>
      </c>
    </row>
    <row r="594" spans="1:9" ht="12.75" customHeight="1">
      <c r="A594" s="6"/>
      <c r="B594" s="21" t="s">
        <v>150</v>
      </c>
      <c r="C594" s="24" t="s">
        <v>1</v>
      </c>
      <c r="D594" s="82" t="s">
        <v>114</v>
      </c>
      <c r="E594" s="80">
        <v>430</v>
      </c>
      <c r="F594" s="64">
        <v>0.15</v>
      </c>
      <c r="G594" s="147">
        <f t="shared" si="142"/>
        <v>365.5</v>
      </c>
      <c r="H594" s="65"/>
      <c r="I594" s="75">
        <f t="shared" si="143"/>
        <v>365.5</v>
      </c>
    </row>
    <row r="595" spans="1:9" ht="12.75" customHeight="1">
      <c r="A595" s="6"/>
      <c r="B595" s="21" t="s">
        <v>151</v>
      </c>
      <c r="C595" s="24" t="s">
        <v>1</v>
      </c>
      <c r="D595" s="82" t="s">
        <v>115</v>
      </c>
      <c r="E595" s="80">
        <v>430</v>
      </c>
      <c r="F595" s="64">
        <v>0.15</v>
      </c>
      <c r="G595" s="147">
        <f t="shared" si="142"/>
        <v>365.5</v>
      </c>
      <c r="H595" s="65"/>
      <c r="I595" s="75">
        <f t="shared" si="143"/>
        <v>365.5</v>
      </c>
    </row>
    <row r="596" spans="1:9" ht="12.75" customHeight="1">
      <c r="A596" s="6"/>
      <c r="B596" s="21" t="s">
        <v>152</v>
      </c>
      <c r="C596" s="24" t="s">
        <v>1</v>
      </c>
      <c r="D596" s="82" t="s">
        <v>116</v>
      </c>
      <c r="E596" s="80">
        <v>370</v>
      </c>
      <c r="F596" s="64">
        <v>0.15</v>
      </c>
      <c r="G596" s="147">
        <f t="shared" si="142"/>
        <v>314.5</v>
      </c>
      <c r="H596" s="65"/>
      <c r="I596" s="75">
        <f t="shared" si="143"/>
        <v>314.5</v>
      </c>
    </row>
    <row r="597" spans="1:9" ht="12.75" customHeight="1">
      <c r="A597" s="6"/>
      <c r="B597" s="21" t="s">
        <v>153</v>
      </c>
      <c r="C597" s="24" t="s">
        <v>1</v>
      </c>
      <c r="D597" s="82" t="s">
        <v>117</v>
      </c>
      <c r="E597" s="80">
        <v>70</v>
      </c>
      <c r="F597" s="64">
        <v>0.15</v>
      </c>
      <c r="G597" s="147">
        <f t="shared" si="142"/>
        <v>59.5</v>
      </c>
      <c r="H597" s="65"/>
      <c r="I597" s="75">
        <f t="shared" si="143"/>
        <v>59.5</v>
      </c>
    </row>
    <row r="598" spans="1:9" ht="12.75" customHeight="1">
      <c r="A598" s="6"/>
      <c r="B598" s="21" t="s">
        <v>154</v>
      </c>
      <c r="C598" s="24" t="s">
        <v>1</v>
      </c>
      <c r="D598" s="82" t="s">
        <v>118</v>
      </c>
      <c r="E598" s="80">
        <v>50</v>
      </c>
      <c r="F598" s="64">
        <v>0.15</v>
      </c>
      <c r="G598" s="147">
        <f t="shared" si="142"/>
        <v>42.5</v>
      </c>
      <c r="H598" s="65"/>
      <c r="I598" s="75">
        <f t="shared" si="143"/>
        <v>42.5</v>
      </c>
    </row>
    <row r="599" spans="1:9" ht="12.75" customHeight="1">
      <c r="A599" s="6"/>
      <c r="B599" s="21" t="s">
        <v>155</v>
      </c>
      <c r="C599" s="24" t="s">
        <v>1</v>
      </c>
      <c r="D599" s="82" t="s">
        <v>119</v>
      </c>
      <c r="E599" s="80">
        <v>55</v>
      </c>
      <c r="F599" s="64">
        <v>0.15</v>
      </c>
      <c r="G599" s="147">
        <f t="shared" si="142"/>
        <v>46.75</v>
      </c>
      <c r="H599" s="65"/>
      <c r="I599" s="75">
        <f t="shared" si="143"/>
        <v>46.75</v>
      </c>
    </row>
    <row r="600" spans="1:9" ht="12.75" customHeight="1">
      <c r="A600" s="6"/>
      <c r="B600" s="21" t="s">
        <v>156</v>
      </c>
      <c r="C600" s="24" t="s">
        <v>1</v>
      </c>
      <c r="D600" s="82" t="s">
        <v>120</v>
      </c>
      <c r="E600" s="80">
        <v>55</v>
      </c>
      <c r="F600" s="64">
        <v>0.15</v>
      </c>
      <c r="G600" s="147">
        <f t="shared" si="142"/>
        <v>46.75</v>
      </c>
      <c r="H600" s="65"/>
      <c r="I600" s="75">
        <f t="shared" si="143"/>
        <v>46.75</v>
      </c>
    </row>
    <row r="601" spans="1:9" ht="12.75" customHeight="1">
      <c r="A601" s="6"/>
      <c r="B601" s="22" t="s">
        <v>157</v>
      </c>
      <c r="C601" s="24" t="s">
        <v>1</v>
      </c>
      <c r="D601" s="82">
        <v>85010089020</v>
      </c>
      <c r="E601" s="75">
        <v>2980</v>
      </c>
      <c r="F601" s="64">
        <v>0.15</v>
      </c>
      <c r="G601" s="147">
        <f t="shared" si="142"/>
        <v>2533</v>
      </c>
      <c r="H601" s="65"/>
      <c r="I601" s="75">
        <f t="shared" si="143"/>
        <v>2533</v>
      </c>
    </row>
    <row r="602" spans="1:9" ht="12.75" customHeight="1">
      <c r="A602" s="6"/>
      <c r="B602" s="22" t="s">
        <v>158</v>
      </c>
      <c r="C602" s="24" t="s">
        <v>1</v>
      </c>
      <c r="D602" s="82">
        <v>85010089021</v>
      </c>
      <c r="E602" s="75">
        <v>5700</v>
      </c>
      <c r="F602" s="64">
        <v>0.15</v>
      </c>
      <c r="G602" s="147">
        <f t="shared" si="142"/>
        <v>4845</v>
      </c>
      <c r="H602" s="65"/>
      <c r="I602" s="75">
        <f t="shared" si="143"/>
        <v>4845</v>
      </c>
    </row>
    <row r="603" spans="1:9" ht="12.75" customHeight="1">
      <c r="A603" s="6"/>
      <c r="B603" s="22" t="s">
        <v>159</v>
      </c>
      <c r="C603" s="24" t="s">
        <v>1</v>
      </c>
      <c r="D603" s="82">
        <v>85010091006</v>
      </c>
      <c r="E603" s="75">
        <v>2980</v>
      </c>
      <c r="F603" s="64">
        <v>0.15</v>
      </c>
      <c r="G603" s="147">
        <f t="shared" si="142"/>
        <v>2533</v>
      </c>
      <c r="H603" s="65"/>
      <c r="I603" s="75">
        <f t="shared" si="143"/>
        <v>2533</v>
      </c>
    </row>
    <row r="604" spans="1:9" ht="12.75" customHeight="1">
      <c r="A604" s="6"/>
      <c r="B604" s="22" t="s">
        <v>160</v>
      </c>
      <c r="C604" s="24" t="s">
        <v>1</v>
      </c>
      <c r="D604" s="82">
        <v>85010091007</v>
      </c>
      <c r="E604" s="75">
        <v>5700</v>
      </c>
      <c r="F604" s="64">
        <v>0.15</v>
      </c>
      <c r="G604" s="147">
        <f t="shared" si="142"/>
        <v>4845</v>
      </c>
      <c r="H604" s="65"/>
      <c r="I604" s="75">
        <f t="shared" si="143"/>
        <v>4845</v>
      </c>
    </row>
    <row r="605" spans="1:9" ht="12.75" customHeight="1">
      <c r="A605" s="6"/>
      <c r="B605" s="22" t="s">
        <v>161</v>
      </c>
      <c r="C605" s="24" t="s">
        <v>1</v>
      </c>
      <c r="D605" s="82">
        <v>85009294001</v>
      </c>
      <c r="E605" s="75">
        <v>3810</v>
      </c>
      <c r="F605" s="64">
        <v>0.15</v>
      </c>
      <c r="G605" s="147">
        <f t="shared" si="142"/>
        <v>3238.5</v>
      </c>
      <c r="H605" s="65"/>
      <c r="I605" s="75">
        <f t="shared" si="143"/>
        <v>3238.5</v>
      </c>
    </row>
    <row r="606" spans="1:9" ht="12.75" customHeight="1">
      <c r="A606" s="6"/>
      <c r="B606" s="22" t="s">
        <v>162</v>
      </c>
      <c r="C606" s="24" t="s">
        <v>1</v>
      </c>
      <c r="D606" s="82">
        <v>85009294002</v>
      </c>
      <c r="E606" s="75">
        <v>5690</v>
      </c>
      <c r="F606" s="64">
        <v>0.15</v>
      </c>
      <c r="G606" s="147">
        <f t="shared" si="142"/>
        <v>4836.5</v>
      </c>
      <c r="H606" s="65"/>
      <c r="I606" s="75">
        <f t="shared" si="143"/>
        <v>4836.5</v>
      </c>
    </row>
    <row r="607" spans="1:9" ht="12.75" customHeight="1">
      <c r="A607" s="6"/>
      <c r="B607" s="22" t="s">
        <v>163</v>
      </c>
      <c r="C607" s="24" t="s">
        <v>1</v>
      </c>
      <c r="D607" s="82">
        <v>85009294003</v>
      </c>
      <c r="E607" s="75">
        <v>5820</v>
      </c>
      <c r="F607" s="64">
        <v>0.15</v>
      </c>
      <c r="G607" s="147">
        <f t="shared" si="142"/>
        <v>4947</v>
      </c>
      <c r="H607" s="65"/>
      <c r="I607" s="75">
        <f t="shared" si="143"/>
        <v>4947</v>
      </c>
    </row>
    <row r="608" spans="1:9" ht="12.75" customHeight="1">
      <c r="A608" s="6"/>
      <c r="B608" s="22" t="s">
        <v>164</v>
      </c>
      <c r="C608" s="24" t="s">
        <v>1</v>
      </c>
      <c r="D608" s="82">
        <v>85009294004</v>
      </c>
      <c r="E608" s="75">
        <v>10340</v>
      </c>
      <c r="F608" s="64">
        <v>0.15</v>
      </c>
      <c r="G608" s="147">
        <f t="shared" si="142"/>
        <v>8789</v>
      </c>
      <c r="H608" s="65"/>
      <c r="I608" s="75">
        <f t="shared" si="143"/>
        <v>8789</v>
      </c>
    </row>
    <row r="609" spans="1:9" ht="12.75" customHeight="1">
      <c r="A609" s="6"/>
      <c r="B609" s="22" t="s">
        <v>165</v>
      </c>
      <c r="C609" s="24" t="s">
        <v>1</v>
      </c>
      <c r="D609" s="82">
        <v>85009295001</v>
      </c>
      <c r="E609" s="75">
        <v>2380</v>
      </c>
      <c r="F609" s="64">
        <v>0.15</v>
      </c>
      <c r="G609" s="147">
        <f t="shared" si="142"/>
        <v>2023</v>
      </c>
      <c r="H609" s="65"/>
      <c r="I609" s="75">
        <f t="shared" si="143"/>
        <v>2023</v>
      </c>
    </row>
    <row r="610" spans="1:9" ht="12.75" customHeight="1">
      <c r="A610" s="6"/>
      <c r="B610" s="22" t="s">
        <v>166</v>
      </c>
      <c r="C610" s="24" t="s">
        <v>1</v>
      </c>
      <c r="D610" s="82">
        <v>85009295002</v>
      </c>
      <c r="E610" s="75">
        <v>4310</v>
      </c>
      <c r="F610" s="64">
        <v>0.15</v>
      </c>
      <c r="G610" s="147">
        <f t="shared" si="142"/>
        <v>3663.5</v>
      </c>
      <c r="H610" s="65"/>
      <c r="I610" s="75">
        <f t="shared" si="143"/>
        <v>3663.5</v>
      </c>
    </row>
    <row r="611" spans="1:9" ht="12.75" customHeight="1">
      <c r="A611" s="6"/>
      <c r="B611" s="22" t="s">
        <v>167</v>
      </c>
      <c r="C611" s="24" t="s">
        <v>1</v>
      </c>
      <c r="D611" s="82">
        <v>85010092020</v>
      </c>
      <c r="E611" s="75">
        <v>3340</v>
      </c>
      <c r="F611" s="64">
        <v>0.15</v>
      </c>
      <c r="G611" s="147">
        <f t="shared" si="142"/>
        <v>2839</v>
      </c>
      <c r="H611" s="65"/>
      <c r="I611" s="75">
        <f t="shared" si="143"/>
        <v>2839</v>
      </c>
    </row>
    <row r="612" spans="1:9" ht="12.75" customHeight="1">
      <c r="A612" s="6"/>
      <c r="B612" s="22" t="s">
        <v>168</v>
      </c>
      <c r="C612" s="24" t="s">
        <v>1</v>
      </c>
      <c r="D612" s="82">
        <v>85010092021</v>
      </c>
      <c r="E612" s="75">
        <v>6100</v>
      </c>
      <c r="F612" s="64">
        <v>0.15</v>
      </c>
      <c r="G612" s="147">
        <f t="shared" si="142"/>
        <v>5185</v>
      </c>
      <c r="H612" s="65"/>
      <c r="I612" s="75">
        <f t="shared" si="143"/>
        <v>5185</v>
      </c>
    </row>
    <row r="613" spans="1:9" ht="12.75" customHeight="1">
      <c r="A613" s="6"/>
      <c r="B613" s="22" t="s">
        <v>169</v>
      </c>
      <c r="C613" s="24" t="s">
        <v>1</v>
      </c>
      <c r="D613" s="82">
        <v>85010089001</v>
      </c>
      <c r="E613" s="75">
        <v>1000</v>
      </c>
      <c r="F613" s="64">
        <v>0.15</v>
      </c>
      <c r="G613" s="147">
        <f t="shared" si="142"/>
        <v>850</v>
      </c>
      <c r="H613" s="65"/>
      <c r="I613" s="75">
        <f t="shared" si="143"/>
        <v>850</v>
      </c>
    </row>
    <row r="614" spans="1:9" ht="12.75" customHeight="1">
      <c r="A614" s="6"/>
      <c r="B614" s="22" t="s">
        <v>170</v>
      </c>
      <c r="C614" s="24" t="s">
        <v>1</v>
      </c>
      <c r="D614" s="82">
        <v>85010089003</v>
      </c>
      <c r="E614" s="75">
        <v>1710</v>
      </c>
      <c r="F614" s="64">
        <v>0.15</v>
      </c>
      <c r="G614" s="147">
        <f t="shared" si="142"/>
        <v>1453.5</v>
      </c>
      <c r="H614" s="65"/>
      <c r="I614" s="75">
        <f t="shared" si="143"/>
        <v>1453.5</v>
      </c>
    </row>
    <row r="615" spans="1:9" ht="12.75" customHeight="1">
      <c r="A615" s="6"/>
      <c r="B615" s="22" t="s">
        <v>171</v>
      </c>
      <c r="C615" s="24" t="s">
        <v>1</v>
      </c>
      <c r="D615" s="82">
        <v>85010089004</v>
      </c>
      <c r="E615" s="75">
        <v>2670</v>
      </c>
      <c r="F615" s="64">
        <v>0.15</v>
      </c>
      <c r="G615" s="147">
        <f t="shared" si="142"/>
        <v>2269.5</v>
      </c>
      <c r="H615" s="65"/>
      <c r="I615" s="75">
        <f t="shared" si="143"/>
        <v>2269.5</v>
      </c>
    </row>
    <row r="616" spans="1:9" ht="12.75" customHeight="1">
      <c r="A616" s="6"/>
      <c r="B616" s="22" t="s">
        <v>172</v>
      </c>
      <c r="C616" s="24" t="s">
        <v>1</v>
      </c>
      <c r="D616" s="82">
        <v>85010089005</v>
      </c>
      <c r="E616" s="75">
        <v>4620</v>
      </c>
      <c r="F616" s="64">
        <v>0.15</v>
      </c>
      <c r="G616" s="147">
        <f t="shared" si="142"/>
        <v>3927</v>
      </c>
      <c r="H616" s="65"/>
      <c r="I616" s="75">
        <f t="shared" si="143"/>
        <v>3927</v>
      </c>
    </row>
    <row r="617" spans="1:9" ht="12.75" customHeight="1">
      <c r="A617" s="6"/>
      <c r="B617" s="22" t="s">
        <v>173</v>
      </c>
      <c r="C617" s="24" t="s">
        <v>1</v>
      </c>
      <c r="D617" s="82">
        <v>85010091001</v>
      </c>
      <c r="E617" s="75">
        <v>1000</v>
      </c>
      <c r="F617" s="64">
        <v>0.15</v>
      </c>
      <c r="G617" s="147">
        <f t="shared" si="142"/>
        <v>850</v>
      </c>
      <c r="H617" s="65"/>
      <c r="I617" s="75">
        <f t="shared" si="143"/>
        <v>850</v>
      </c>
    </row>
    <row r="618" spans="1:9" ht="12.75" customHeight="1">
      <c r="A618" s="6"/>
      <c r="B618" s="22" t="s">
        <v>174</v>
      </c>
      <c r="C618" s="24" t="s">
        <v>1</v>
      </c>
      <c r="D618" s="82">
        <v>85010091002</v>
      </c>
      <c r="E618" s="75">
        <v>1470</v>
      </c>
      <c r="F618" s="64">
        <v>0.15</v>
      </c>
      <c r="G618" s="147">
        <f t="shared" si="142"/>
        <v>1249.5</v>
      </c>
      <c r="H618" s="65"/>
      <c r="I618" s="75">
        <f t="shared" si="143"/>
        <v>1249.5</v>
      </c>
    </row>
    <row r="619" spans="1:9" ht="12.75" customHeight="1">
      <c r="A619" s="6"/>
      <c r="B619" s="22" t="s">
        <v>175</v>
      </c>
      <c r="C619" s="24" t="s">
        <v>1</v>
      </c>
      <c r="D619" s="82">
        <v>85010091003</v>
      </c>
      <c r="E619" s="75">
        <v>1710</v>
      </c>
      <c r="F619" s="64">
        <v>0.15</v>
      </c>
      <c r="G619" s="147">
        <f t="shared" si="142"/>
        <v>1453.5</v>
      </c>
      <c r="H619" s="65"/>
      <c r="I619" s="75">
        <f t="shared" si="143"/>
        <v>1453.5</v>
      </c>
    </row>
    <row r="620" spans="1:9" ht="12.75" customHeight="1">
      <c r="A620" s="6"/>
      <c r="B620" s="22" t="s">
        <v>176</v>
      </c>
      <c r="C620" s="24" t="s">
        <v>1</v>
      </c>
      <c r="D620" s="82">
        <v>85010091004</v>
      </c>
      <c r="E620" s="75">
        <v>2550</v>
      </c>
      <c r="F620" s="64">
        <v>0.15</v>
      </c>
      <c r="G620" s="147">
        <f t="shared" si="142"/>
        <v>2167.5</v>
      </c>
      <c r="H620" s="65"/>
      <c r="I620" s="75">
        <f t="shared" si="143"/>
        <v>2167.5</v>
      </c>
    </row>
    <row r="621" spans="1:9" ht="12.75" customHeight="1">
      <c r="A621" s="6"/>
      <c r="B621" s="22" t="s">
        <v>177</v>
      </c>
      <c r="C621" s="24" t="s">
        <v>1</v>
      </c>
      <c r="D621" s="82">
        <v>85010091005</v>
      </c>
      <c r="E621" s="75">
        <v>4500</v>
      </c>
      <c r="F621" s="64">
        <v>0.15</v>
      </c>
      <c r="G621" s="147">
        <f t="shared" si="142"/>
        <v>3825</v>
      </c>
      <c r="H621" s="65"/>
      <c r="I621" s="75">
        <f t="shared" si="143"/>
        <v>3825</v>
      </c>
    </row>
    <row r="622" spans="1:9" ht="12.75" customHeight="1">
      <c r="A622" s="6"/>
      <c r="B622" s="22" t="s">
        <v>178</v>
      </c>
      <c r="C622" s="24" t="s">
        <v>1</v>
      </c>
      <c r="D622" s="82">
        <v>85010092001</v>
      </c>
      <c r="E622" s="75">
        <v>1280</v>
      </c>
      <c r="F622" s="64">
        <v>0.15</v>
      </c>
      <c r="G622" s="147">
        <f t="shared" si="142"/>
        <v>1088</v>
      </c>
      <c r="H622" s="65"/>
      <c r="I622" s="75">
        <f t="shared" si="143"/>
        <v>1088</v>
      </c>
    </row>
    <row r="623" spans="1:9" ht="12.75" customHeight="1">
      <c r="A623" s="6"/>
      <c r="B623" s="22" t="s">
        <v>179</v>
      </c>
      <c r="C623" s="24" t="s">
        <v>1</v>
      </c>
      <c r="D623" s="82">
        <v>85010092002</v>
      </c>
      <c r="E623" s="75">
        <v>1920</v>
      </c>
      <c r="F623" s="64">
        <v>0.15</v>
      </c>
      <c r="G623" s="147">
        <f t="shared" si="142"/>
        <v>1632</v>
      </c>
      <c r="H623" s="65"/>
      <c r="I623" s="75">
        <f t="shared" si="143"/>
        <v>1632</v>
      </c>
    </row>
    <row r="624" spans="1:9" ht="12.75" customHeight="1">
      <c r="A624" s="6"/>
      <c r="B624" s="22" t="s">
        <v>180</v>
      </c>
      <c r="C624" s="24" t="s">
        <v>1</v>
      </c>
      <c r="D624" s="82">
        <v>85010092003</v>
      </c>
      <c r="E624" s="75">
        <v>2160</v>
      </c>
      <c r="F624" s="64">
        <v>0.15</v>
      </c>
      <c r="G624" s="147">
        <f t="shared" si="142"/>
        <v>1836</v>
      </c>
      <c r="H624" s="65"/>
      <c r="I624" s="75">
        <f t="shared" si="143"/>
        <v>1836</v>
      </c>
    </row>
    <row r="625" spans="1:9" ht="12.75" customHeight="1">
      <c r="A625" s="6"/>
      <c r="B625" s="22" t="s">
        <v>181</v>
      </c>
      <c r="C625" s="24" t="s">
        <v>1</v>
      </c>
      <c r="D625" s="82">
        <v>85010092004</v>
      </c>
      <c r="E625" s="75">
        <v>3180</v>
      </c>
      <c r="F625" s="64">
        <v>0.15</v>
      </c>
      <c r="G625" s="147">
        <f t="shared" si="142"/>
        <v>2703</v>
      </c>
      <c r="H625" s="65"/>
      <c r="I625" s="75">
        <f t="shared" si="143"/>
        <v>2703</v>
      </c>
    </row>
    <row r="626" spans="1:9" ht="12.75" customHeight="1">
      <c r="A626" s="6"/>
      <c r="B626" s="22" t="s">
        <v>182</v>
      </c>
      <c r="C626" s="24" t="s">
        <v>1</v>
      </c>
      <c r="D626" s="82">
        <v>85010092005</v>
      </c>
      <c r="E626" s="75">
        <v>5540</v>
      </c>
      <c r="F626" s="64">
        <v>0.15</v>
      </c>
      <c r="G626" s="147">
        <f t="shared" si="142"/>
        <v>4709</v>
      </c>
      <c r="H626" s="65"/>
      <c r="I626" s="75">
        <f t="shared" si="143"/>
        <v>4709</v>
      </c>
    </row>
    <row r="627" spans="1:9" ht="12.75" customHeight="1">
      <c r="A627" s="6"/>
      <c r="B627" s="22" t="s">
        <v>183</v>
      </c>
      <c r="C627" s="24" t="s">
        <v>1</v>
      </c>
      <c r="D627" s="82">
        <v>85010089006</v>
      </c>
      <c r="E627" s="75">
        <v>640</v>
      </c>
      <c r="F627" s="64">
        <v>0.15</v>
      </c>
      <c r="G627" s="147">
        <f t="shared" si="142"/>
        <v>544</v>
      </c>
      <c r="H627" s="65"/>
      <c r="I627" s="75">
        <f t="shared" si="143"/>
        <v>544</v>
      </c>
    </row>
    <row r="628" spans="1:9" ht="12.75" customHeight="1">
      <c r="A628" s="6"/>
      <c r="B628" s="22" t="s">
        <v>184</v>
      </c>
      <c r="C628" s="24" t="s">
        <v>1</v>
      </c>
      <c r="D628" s="82">
        <v>85010089007</v>
      </c>
      <c r="E628" s="75">
        <v>1000</v>
      </c>
      <c r="F628" s="64">
        <v>0.15</v>
      </c>
      <c r="G628" s="147">
        <f t="shared" si="142"/>
        <v>850</v>
      </c>
      <c r="H628" s="65"/>
      <c r="I628" s="75">
        <f t="shared" si="143"/>
        <v>850</v>
      </c>
    </row>
    <row r="629" spans="1:9" ht="12.75" customHeight="1">
      <c r="A629" s="6"/>
      <c r="B629" s="22" t="s">
        <v>185</v>
      </c>
      <c r="C629" s="24" t="s">
        <v>1</v>
      </c>
      <c r="D629" s="82">
        <v>85010089008</v>
      </c>
      <c r="E629" s="75">
        <v>1470</v>
      </c>
      <c r="F629" s="64">
        <v>0.15</v>
      </c>
      <c r="G629" s="147">
        <f t="shared" si="142"/>
        <v>1249.5</v>
      </c>
      <c r="H629" s="65"/>
      <c r="I629" s="75">
        <f t="shared" si="143"/>
        <v>1249.5</v>
      </c>
    </row>
    <row r="630" spans="1:9" ht="12.75" customHeight="1">
      <c r="A630" s="6"/>
      <c r="B630" s="22" t="s">
        <v>186</v>
      </c>
      <c r="C630" s="24" t="s">
        <v>1</v>
      </c>
      <c r="D630" s="82">
        <v>85010089009</v>
      </c>
      <c r="E630" s="75">
        <v>2670</v>
      </c>
      <c r="F630" s="64">
        <v>0.15</v>
      </c>
      <c r="G630" s="147">
        <f t="shared" si="142"/>
        <v>2269.5</v>
      </c>
      <c r="H630" s="65"/>
      <c r="I630" s="75">
        <f t="shared" si="143"/>
        <v>2269.5</v>
      </c>
    </row>
    <row r="631" spans="1:9" ht="12.75" customHeight="1">
      <c r="A631" s="6"/>
      <c r="B631" s="22" t="s">
        <v>187</v>
      </c>
      <c r="C631" s="24" t="s">
        <v>1</v>
      </c>
      <c r="D631" s="82">
        <v>85010089010</v>
      </c>
      <c r="E631" s="75">
        <v>4620</v>
      </c>
      <c r="F631" s="64">
        <v>0.15</v>
      </c>
      <c r="G631" s="147">
        <f t="shared" si="142"/>
        <v>3927</v>
      </c>
      <c r="H631" s="65"/>
      <c r="I631" s="75">
        <f t="shared" si="143"/>
        <v>3927</v>
      </c>
    </row>
    <row r="632" spans="1:9" ht="12.75" customHeight="1">
      <c r="A632" s="6"/>
      <c r="B632" s="22" t="s">
        <v>188</v>
      </c>
      <c r="C632" s="24" t="s">
        <v>1</v>
      </c>
      <c r="D632" s="82">
        <v>85010092006</v>
      </c>
      <c r="E632" s="75">
        <v>899</v>
      </c>
      <c r="F632" s="64">
        <v>0.15</v>
      </c>
      <c r="G632" s="147">
        <f t="shared" si="142"/>
        <v>764.15</v>
      </c>
      <c r="H632" s="65"/>
      <c r="I632" s="75">
        <f t="shared" si="143"/>
        <v>764.15</v>
      </c>
    </row>
    <row r="633" spans="1:9" ht="12.75" customHeight="1">
      <c r="A633" s="6"/>
      <c r="B633" s="22" t="s">
        <v>189</v>
      </c>
      <c r="C633" s="24" t="s">
        <v>1</v>
      </c>
      <c r="D633" s="82">
        <v>85010092007</v>
      </c>
      <c r="E633" s="75">
        <v>1280</v>
      </c>
      <c r="F633" s="64">
        <v>0.15</v>
      </c>
      <c r="G633" s="147">
        <f t="shared" si="142"/>
        <v>1088</v>
      </c>
      <c r="H633" s="65"/>
      <c r="I633" s="75">
        <f t="shared" si="143"/>
        <v>1088</v>
      </c>
    </row>
    <row r="634" spans="1:9" ht="12.75" customHeight="1">
      <c r="A634" s="6"/>
      <c r="B634" s="22" t="s">
        <v>190</v>
      </c>
      <c r="C634" s="24" t="s">
        <v>1</v>
      </c>
      <c r="D634" s="82">
        <v>85010092008</v>
      </c>
      <c r="E634" s="75">
        <v>1920</v>
      </c>
      <c r="F634" s="64">
        <v>0.15</v>
      </c>
      <c r="G634" s="147">
        <f t="shared" si="142"/>
        <v>1632</v>
      </c>
      <c r="H634" s="65"/>
      <c r="I634" s="75">
        <f t="shared" si="143"/>
        <v>1632</v>
      </c>
    </row>
    <row r="635" spans="1:9" ht="12.75" customHeight="1">
      <c r="A635" s="6"/>
      <c r="B635" s="22" t="s">
        <v>191</v>
      </c>
      <c r="C635" s="24" t="s">
        <v>1</v>
      </c>
      <c r="D635" s="82">
        <v>85010092009</v>
      </c>
      <c r="E635" s="75">
        <v>3180</v>
      </c>
      <c r="F635" s="64">
        <v>0.15</v>
      </c>
      <c r="G635" s="147">
        <f t="shared" si="142"/>
        <v>2703</v>
      </c>
      <c r="H635" s="65"/>
      <c r="I635" s="75">
        <f t="shared" si="143"/>
        <v>2703</v>
      </c>
    </row>
    <row r="636" spans="1:9" ht="12.75" customHeight="1">
      <c r="A636" s="6"/>
      <c r="B636" s="22" t="s">
        <v>192</v>
      </c>
      <c r="C636" s="24" t="s">
        <v>1</v>
      </c>
      <c r="D636" s="82">
        <v>85010092010</v>
      </c>
      <c r="E636" s="75">
        <v>5540</v>
      </c>
      <c r="F636" s="64">
        <v>0.15</v>
      </c>
      <c r="G636" s="147">
        <f t="shared" si="142"/>
        <v>4709</v>
      </c>
      <c r="H636" s="65"/>
      <c r="I636" s="75">
        <f t="shared" si="143"/>
        <v>4709</v>
      </c>
    </row>
    <row r="637" spans="1:9" ht="12.75" customHeight="1">
      <c r="A637" s="6"/>
      <c r="B637" s="22" t="s">
        <v>193</v>
      </c>
      <c r="C637" s="24" t="s">
        <v>1</v>
      </c>
      <c r="D637" s="82">
        <v>85010089011</v>
      </c>
      <c r="E637" s="75">
        <v>640</v>
      </c>
      <c r="F637" s="64">
        <v>0.15</v>
      </c>
      <c r="G637" s="147">
        <f t="shared" si="142"/>
        <v>544</v>
      </c>
      <c r="H637" s="65"/>
      <c r="I637" s="75">
        <f t="shared" si="143"/>
        <v>544</v>
      </c>
    </row>
    <row r="638" spans="1:9" ht="12.75" customHeight="1">
      <c r="A638" s="6"/>
      <c r="B638" s="22" t="s">
        <v>194</v>
      </c>
      <c r="C638" s="24" t="s">
        <v>1</v>
      </c>
      <c r="D638" s="82">
        <v>85010089012</v>
      </c>
      <c r="E638" s="75">
        <v>1000</v>
      </c>
      <c r="F638" s="64">
        <v>0.15</v>
      </c>
      <c r="G638" s="147">
        <f t="shared" si="142"/>
        <v>850</v>
      </c>
      <c r="H638" s="65"/>
      <c r="I638" s="75">
        <f t="shared" si="143"/>
        <v>850</v>
      </c>
    </row>
    <row r="639" spans="1:9" ht="12.75" customHeight="1">
      <c r="A639" s="6"/>
      <c r="B639" s="22" t="s">
        <v>195</v>
      </c>
      <c r="C639" s="24" t="s">
        <v>1</v>
      </c>
      <c r="D639" s="82">
        <v>85010089013</v>
      </c>
      <c r="E639" s="75">
        <v>1470</v>
      </c>
      <c r="F639" s="64">
        <v>0.15</v>
      </c>
      <c r="G639" s="147">
        <f t="shared" si="142"/>
        <v>1249.5</v>
      </c>
      <c r="H639" s="65"/>
      <c r="I639" s="75">
        <f t="shared" si="143"/>
        <v>1249.5</v>
      </c>
    </row>
    <row r="640" spans="1:9" ht="12.75" customHeight="1">
      <c r="A640" s="6"/>
      <c r="B640" s="22" t="s">
        <v>196</v>
      </c>
      <c r="C640" s="24" t="s">
        <v>1</v>
      </c>
      <c r="D640" s="82">
        <v>85010089014</v>
      </c>
      <c r="E640" s="75">
        <v>2670</v>
      </c>
      <c r="F640" s="64">
        <v>0.15</v>
      </c>
      <c r="G640" s="147">
        <f t="shared" si="142"/>
        <v>2269.5</v>
      </c>
      <c r="H640" s="65"/>
      <c r="I640" s="75">
        <f t="shared" si="143"/>
        <v>2269.5</v>
      </c>
    </row>
    <row r="641" spans="1:9" ht="12.75" customHeight="1">
      <c r="A641" s="6"/>
      <c r="B641" s="22" t="s">
        <v>197</v>
      </c>
      <c r="C641" s="24" t="s">
        <v>1</v>
      </c>
      <c r="D641" s="82">
        <v>85010089015</v>
      </c>
      <c r="E641" s="75">
        <v>4620</v>
      </c>
      <c r="F641" s="64">
        <v>0.15</v>
      </c>
      <c r="G641" s="147">
        <f t="shared" si="142"/>
        <v>3927</v>
      </c>
      <c r="H641" s="65"/>
      <c r="I641" s="75">
        <f t="shared" si="143"/>
        <v>3927</v>
      </c>
    </row>
    <row r="642" spans="1:9" ht="12.75" customHeight="1">
      <c r="A642" s="6"/>
      <c r="B642" s="22" t="s">
        <v>198</v>
      </c>
      <c r="C642" s="24" t="s">
        <v>1</v>
      </c>
      <c r="D642" s="82">
        <v>85010092011</v>
      </c>
      <c r="E642" s="75">
        <v>899</v>
      </c>
      <c r="F642" s="64">
        <v>0.15</v>
      </c>
      <c r="G642" s="147">
        <f t="shared" si="142"/>
        <v>764.15</v>
      </c>
      <c r="H642" s="65"/>
      <c r="I642" s="75">
        <f t="shared" si="143"/>
        <v>764.15</v>
      </c>
    </row>
    <row r="643" spans="1:9" ht="12.75" customHeight="1">
      <c r="A643" s="6"/>
      <c r="B643" s="22" t="s">
        <v>199</v>
      </c>
      <c r="C643" s="24" t="s">
        <v>1</v>
      </c>
      <c r="D643" s="82">
        <v>85010092012</v>
      </c>
      <c r="E643" s="75">
        <v>1280</v>
      </c>
      <c r="F643" s="64">
        <v>0.15</v>
      </c>
      <c r="G643" s="147">
        <f t="shared" ref="G643:G706" si="144">E643*(1-F643)</f>
        <v>1088</v>
      </c>
      <c r="H643" s="65"/>
      <c r="I643" s="75">
        <f t="shared" ref="I643:I706" si="145">G643</f>
        <v>1088</v>
      </c>
    </row>
    <row r="644" spans="1:9" ht="12.75" customHeight="1">
      <c r="A644" s="6"/>
      <c r="B644" s="22" t="s">
        <v>200</v>
      </c>
      <c r="C644" s="24" t="s">
        <v>1</v>
      </c>
      <c r="D644" s="82">
        <v>85010092013</v>
      </c>
      <c r="E644" s="75">
        <v>1920</v>
      </c>
      <c r="F644" s="64">
        <v>0.15</v>
      </c>
      <c r="G644" s="147">
        <f t="shared" si="144"/>
        <v>1632</v>
      </c>
      <c r="H644" s="65"/>
      <c r="I644" s="75">
        <f t="shared" si="145"/>
        <v>1632</v>
      </c>
    </row>
    <row r="645" spans="1:9" ht="12.75" customHeight="1">
      <c r="A645" s="6"/>
      <c r="B645" s="22" t="s">
        <v>201</v>
      </c>
      <c r="C645" s="24" t="s">
        <v>1</v>
      </c>
      <c r="D645" s="82">
        <v>85010092014</v>
      </c>
      <c r="E645" s="75">
        <v>3180</v>
      </c>
      <c r="F645" s="64">
        <v>0.15</v>
      </c>
      <c r="G645" s="147">
        <f t="shared" si="144"/>
        <v>2703</v>
      </c>
      <c r="H645" s="65"/>
      <c r="I645" s="75">
        <f t="shared" si="145"/>
        <v>2703</v>
      </c>
    </row>
    <row r="646" spans="1:9" ht="12.75" customHeight="1">
      <c r="A646" s="6"/>
      <c r="B646" s="22" t="s">
        <v>202</v>
      </c>
      <c r="C646" s="24" t="s">
        <v>1</v>
      </c>
      <c r="D646" s="82">
        <v>85010092015</v>
      </c>
      <c r="E646" s="75">
        <v>5540</v>
      </c>
      <c r="F646" s="64">
        <v>0.15</v>
      </c>
      <c r="G646" s="147">
        <f t="shared" si="144"/>
        <v>4709</v>
      </c>
      <c r="H646" s="65"/>
      <c r="I646" s="75">
        <f t="shared" si="145"/>
        <v>4709</v>
      </c>
    </row>
    <row r="647" spans="1:9" ht="12.75" customHeight="1">
      <c r="A647" s="6"/>
      <c r="B647" s="22" t="s">
        <v>203</v>
      </c>
      <c r="C647" s="24" t="s">
        <v>1</v>
      </c>
      <c r="D647" s="82">
        <v>85010089016</v>
      </c>
      <c r="E647" s="75">
        <v>640</v>
      </c>
      <c r="F647" s="64">
        <v>0.15</v>
      </c>
      <c r="G647" s="147">
        <f t="shared" si="144"/>
        <v>544</v>
      </c>
      <c r="H647" s="65"/>
      <c r="I647" s="75">
        <f t="shared" si="145"/>
        <v>544</v>
      </c>
    </row>
    <row r="648" spans="1:9" ht="12.75" customHeight="1">
      <c r="A648" s="6"/>
      <c r="B648" s="22" t="s">
        <v>204</v>
      </c>
      <c r="C648" s="24" t="s">
        <v>1</v>
      </c>
      <c r="D648" s="82">
        <v>85010089017</v>
      </c>
      <c r="E648" s="75">
        <v>1000</v>
      </c>
      <c r="F648" s="64">
        <v>0.15</v>
      </c>
      <c r="G648" s="147">
        <f t="shared" si="144"/>
        <v>850</v>
      </c>
      <c r="H648" s="65"/>
      <c r="I648" s="75">
        <f t="shared" si="145"/>
        <v>850</v>
      </c>
    </row>
    <row r="649" spans="1:9" ht="12.75" customHeight="1">
      <c r="A649" s="6"/>
      <c r="B649" s="22" t="s">
        <v>205</v>
      </c>
      <c r="C649" s="24" t="s">
        <v>1</v>
      </c>
      <c r="D649" s="82">
        <v>85010089018</v>
      </c>
      <c r="E649" s="75">
        <v>1470</v>
      </c>
      <c r="F649" s="64">
        <v>0.15</v>
      </c>
      <c r="G649" s="147">
        <f t="shared" si="144"/>
        <v>1249.5</v>
      </c>
      <c r="H649" s="65"/>
      <c r="I649" s="75">
        <f t="shared" si="145"/>
        <v>1249.5</v>
      </c>
    </row>
    <row r="650" spans="1:9" ht="12.75" customHeight="1">
      <c r="A650" s="6"/>
      <c r="B650" s="22" t="s">
        <v>206</v>
      </c>
      <c r="C650" s="24" t="s">
        <v>1</v>
      </c>
      <c r="D650" s="82">
        <v>85010089019</v>
      </c>
      <c r="E650" s="75">
        <v>2670</v>
      </c>
      <c r="F650" s="64">
        <v>0.15</v>
      </c>
      <c r="G650" s="147">
        <f t="shared" si="144"/>
        <v>2269.5</v>
      </c>
      <c r="H650" s="65"/>
      <c r="I650" s="75">
        <f t="shared" si="145"/>
        <v>2269.5</v>
      </c>
    </row>
    <row r="651" spans="1:9" ht="12.75" customHeight="1">
      <c r="A651" s="6"/>
      <c r="B651" s="22" t="s">
        <v>207</v>
      </c>
      <c r="C651" s="24" t="s">
        <v>1</v>
      </c>
      <c r="D651" s="82">
        <v>85010092016</v>
      </c>
      <c r="E651" s="75">
        <v>890</v>
      </c>
      <c r="F651" s="64">
        <v>0.15</v>
      </c>
      <c r="G651" s="147">
        <f t="shared" si="144"/>
        <v>756.5</v>
      </c>
      <c r="H651" s="65"/>
      <c r="I651" s="75">
        <f t="shared" si="145"/>
        <v>756.5</v>
      </c>
    </row>
    <row r="652" spans="1:9" ht="12.75" customHeight="1">
      <c r="A652" s="6"/>
      <c r="B652" s="22" t="s">
        <v>208</v>
      </c>
      <c r="C652" s="24" t="s">
        <v>1</v>
      </c>
      <c r="D652" s="82">
        <v>85010092017</v>
      </c>
      <c r="E652" s="75">
        <v>1280</v>
      </c>
      <c r="F652" s="64">
        <v>0.15</v>
      </c>
      <c r="G652" s="147">
        <f t="shared" si="144"/>
        <v>1088</v>
      </c>
      <c r="H652" s="65"/>
      <c r="I652" s="75">
        <f t="shared" si="145"/>
        <v>1088</v>
      </c>
    </row>
    <row r="653" spans="1:9" ht="12.75" customHeight="1">
      <c r="A653" s="6"/>
      <c r="B653" s="22" t="s">
        <v>209</v>
      </c>
      <c r="C653" s="24" t="s">
        <v>1</v>
      </c>
      <c r="D653" s="82">
        <v>85010092018</v>
      </c>
      <c r="E653" s="75">
        <v>1920</v>
      </c>
      <c r="F653" s="64">
        <v>0.15</v>
      </c>
      <c r="G653" s="147">
        <f t="shared" si="144"/>
        <v>1632</v>
      </c>
      <c r="H653" s="65"/>
      <c r="I653" s="75">
        <f t="shared" si="145"/>
        <v>1632</v>
      </c>
    </row>
    <row r="654" spans="1:9" ht="12.75" customHeight="1">
      <c r="A654" s="6"/>
      <c r="B654" s="22" t="s">
        <v>210</v>
      </c>
      <c r="C654" s="24" t="s">
        <v>1</v>
      </c>
      <c r="D654" s="82">
        <v>85010092019</v>
      </c>
      <c r="E654" s="75">
        <v>3180</v>
      </c>
      <c r="F654" s="64">
        <v>0.15</v>
      </c>
      <c r="G654" s="147">
        <f t="shared" si="144"/>
        <v>2703</v>
      </c>
      <c r="H654" s="65"/>
      <c r="I654" s="75">
        <f t="shared" si="145"/>
        <v>2703</v>
      </c>
    </row>
    <row r="655" spans="1:9" ht="12.75" customHeight="1">
      <c r="A655" s="6"/>
      <c r="B655" s="22" t="s">
        <v>211</v>
      </c>
      <c r="C655" s="24" t="s">
        <v>1</v>
      </c>
      <c r="D655" s="82">
        <v>85010089038</v>
      </c>
      <c r="E655" s="75">
        <v>640</v>
      </c>
      <c r="F655" s="64">
        <v>0.15</v>
      </c>
      <c r="G655" s="147">
        <f t="shared" si="144"/>
        <v>544</v>
      </c>
      <c r="H655" s="65"/>
      <c r="I655" s="75">
        <f t="shared" si="145"/>
        <v>544</v>
      </c>
    </row>
    <row r="656" spans="1:9" ht="12.75" customHeight="1">
      <c r="A656" s="6"/>
      <c r="B656" s="22" t="s">
        <v>212</v>
      </c>
      <c r="C656" s="24" t="s">
        <v>1</v>
      </c>
      <c r="D656" s="82">
        <v>85010089039</v>
      </c>
      <c r="E656" s="75">
        <v>1000</v>
      </c>
      <c r="F656" s="64">
        <v>0.15</v>
      </c>
      <c r="G656" s="147">
        <f t="shared" si="144"/>
        <v>850</v>
      </c>
      <c r="H656" s="65"/>
      <c r="I656" s="75">
        <f t="shared" si="145"/>
        <v>850</v>
      </c>
    </row>
    <row r="657" spans="1:9" ht="12.75" customHeight="1">
      <c r="A657" s="6"/>
      <c r="B657" s="22" t="s">
        <v>213</v>
      </c>
      <c r="C657" s="24" t="s">
        <v>1</v>
      </c>
      <c r="D657" s="82">
        <v>85010092038</v>
      </c>
      <c r="E657" s="75">
        <v>890</v>
      </c>
      <c r="F657" s="64">
        <v>0.15</v>
      </c>
      <c r="G657" s="147">
        <f t="shared" si="144"/>
        <v>756.5</v>
      </c>
      <c r="H657" s="65"/>
      <c r="I657" s="75">
        <f t="shared" si="145"/>
        <v>756.5</v>
      </c>
    </row>
    <row r="658" spans="1:9">
      <c r="A658" s="6"/>
      <c r="B658" s="22" t="s">
        <v>214</v>
      </c>
      <c r="C658" s="24" t="s">
        <v>1</v>
      </c>
      <c r="D658" s="82">
        <v>85010092039</v>
      </c>
      <c r="E658" s="75">
        <v>1280</v>
      </c>
      <c r="F658" s="64">
        <v>0.15</v>
      </c>
      <c r="G658" s="147">
        <f t="shared" si="144"/>
        <v>1088</v>
      </c>
      <c r="H658" s="65"/>
      <c r="I658" s="75">
        <f t="shared" si="145"/>
        <v>1088</v>
      </c>
    </row>
    <row r="659" spans="1:9" ht="23.25">
      <c r="A659" s="6"/>
      <c r="B659" s="21" t="s">
        <v>215</v>
      </c>
      <c r="C659" s="24" t="s">
        <v>1</v>
      </c>
      <c r="D659" s="22" t="s">
        <v>223</v>
      </c>
      <c r="E659" s="75">
        <v>750</v>
      </c>
      <c r="F659" s="64">
        <v>0.15</v>
      </c>
      <c r="G659" s="147">
        <f t="shared" si="144"/>
        <v>637.5</v>
      </c>
      <c r="H659" s="65"/>
      <c r="I659" s="75">
        <f t="shared" si="145"/>
        <v>637.5</v>
      </c>
    </row>
    <row r="660" spans="1:9" ht="23.25">
      <c r="A660" s="6"/>
      <c r="B660" s="21" t="s">
        <v>216</v>
      </c>
      <c r="C660" s="24" t="s">
        <v>1</v>
      </c>
      <c r="D660" s="22" t="s">
        <v>224</v>
      </c>
      <c r="E660" s="75">
        <v>1500</v>
      </c>
      <c r="F660" s="64">
        <v>0.15</v>
      </c>
      <c r="G660" s="147">
        <f t="shared" si="144"/>
        <v>1275</v>
      </c>
      <c r="H660" s="65"/>
      <c r="I660" s="75">
        <f t="shared" si="145"/>
        <v>1275</v>
      </c>
    </row>
    <row r="661" spans="1:9" ht="23.25">
      <c r="A661" s="6"/>
      <c r="B661" s="21" t="s">
        <v>217</v>
      </c>
      <c r="C661" s="24" t="s">
        <v>1</v>
      </c>
      <c r="D661" s="22" t="s">
        <v>225</v>
      </c>
      <c r="E661" s="75">
        <v>2050</v>
      </c>
      <c r="F661" s="64">
        <v>0.15</v>
      </c>
      <c r="G661" s="147">
        <f t="shared" si="144"/>
        <v>1742.5</v>
      </c>
      <c r="H661" s="65"/>
      <c r="I661" s="75">
        <f t="shared" si="145"/>
        <v>1742.5</v>
      </c>
    </row>
    <row r="662" spans="1:9" ht="23.25">
      <c r="A662" s="6"/>
      <c r="B662" s="21" t="s">
        <v>218</v>
      </c>
      <c r="C662" s="24" t="s">
        <v>1</v>
      </c>
      <c r="D662" s="22" t="s">
        <v>226</v>
      </c>
      <c r="E662" s="75">
        <v>1050</v>
      </c>
      <c r="F662" s="64">
        <v>0.15</v>
      </c>
      <c r="G662" s="147">
        <f t="shared" si="144"/>
        <v>892.5</v>
      </c>
      <c r="H662" s="65"/>
      <c r="I662" s="75">
        <f t="shared" si="145"/>
        <v>892.5</v>
      </c>
    </row>
    <row r="663" spans="1:9" ht="23.25">
      <c r="A663" s="6"/>
      <c r="B663" s="21" t="s">
        <v>219</v>
      </c>
      <c r="C663" s="24" t="s">
        <v>1</v>
      </c>
      <c r="D663" s="22" t="s">
        <v>227</v>
      </c>
      <c r="E663" s="75">
        <v>2250</v>
      </c>
      <c r="F663" s="64">
        <v>0.15</v>
      </c>
      <c r="G663" s="147">
        <f t="shared" si="144"/>
        <v>1912.5</v>
      </c>
      <c r="H663" s="65"/>
      <c r="I663" s="75">
        <f t="shared" si="145"/>
        <v>1912.5</v>
      </c>
    </row>
    <row r="664" spans="1:9" ht="23.25">
      <c r="A664" s="6"/>
      <c r="B664" s="21" t="s">
        <v>220</v>
      </c>
      <c r="C664" s="24" t="s">
        <v>1</v>
      </c>
      <c r="D664" s="22" t="s">
        <v>228</v>
      </c>
      <c r="E664" s="75">
        <v>3500</v>
      </c>
      <c r="F664" s="64">
        <v>0.15</v>
      </c>
      <c r="G664" s="147">
        <f t="shared" si="144"/>
        <v>2975</v>
      </c>
      <c r="H664" s="65"/>
      <c r="I664" s="75">
        <f t="shared" si="145"/>
        <v>2975</v>
      </c>
    </row>
    <row r="665" spans="1:9" ht="12.75" customHeight="1">
      <c r="A665" s="6"/>
      <c r="B665" s="21" t="s">
        <v>221</v>
      </c>
      <c r="C665" s="24" t="s">
        <v>1</v>
      </c>
      <c r="D665" s="22" t="s">
        <v>229</v>
      </c>
      <c r="E665" s="75">
        <v>4500</v>
      </c>
      <c r="F665" s="64">
        <v>0.15</v>
      </c>
      <c r="G665" s="147">
        <f t="shared" si="144"/>
        <v>3825</v>
      </c>
      <c r="H665" s="65"/>
      <c r="I665" s="75">
        <f t="shared" si="145"/>
        <v>3825</v>
      </c>
    </row>
    <row r="666" spans="1:9">
      <c r="A666" s="6"/>
      <c r="B666" s="21" t="s">
        <v>222</v>
      </c>
      <c r="C666" s="24" t="s">
        <v>1</v>
      </c>
      <c r="D666" s="22" t="s">
        <v>230</v>
      </c>
      <c r="E666" s="75">
        <v>1000</v>
      </c>
      <c r="F666" s="64">
        <v>0.15</v>
      </c>
      <c r="G666" s="147">
        <f t="shared" si="144"/>
        <v>850</v>
      </c>
      <c r="H666" s="65"/>
      <c r="I666" s="75">
        <f t="shared" si="145"/>
        <v>850</v>
      </c>
    </row>
    <row r="667" spans="1:9">
      <c r="A667" s="6"/>
      <c r="B667" s="29" t="s">
        <v>580</v>
      </c>
      <c r="C667" s="24" t="s">
        <v>1</v>
      </c>
      <c r="D667" s="30" t="s">
        <v>584</v>
      </c>
      <c r="E667" s="31">
        <v>13995</v>
      </c>
      <c r="F667" s="26">
        <v>0.15</v>
      </c>
      <c r="G667" s="151">
        <f t="shared" si="144"/>
        <v>11895.75</v>
      </c>
      <c r="H667" s="27"/>
      <c r="I667" s="25">
        <f t="shared" si="145"/>
        <v>11895.75</v>
      </c>
    </row>
    <row r="668" spans="1:9">
      <c r="A668" s="6"/>
      <c r="B668" s="29" t="s">
        <v>581</v>
      </c>
      <c r="C668" s="24" t="s">
        <v>1</v>
      </c>
      <c r="D668" s="30" t="s">
        <v>585</v>
      </c>
      <c r="E668" s="31">
        <v>7695</v>
      </c>
      <c r="F668" s="26">
        <v>0.15</v>
      </c>
      <c r="G668" s="151">
        <f t="shared" si="144"/>
        <v>6540.75</v>
      </c>
      <c r="H668" s="27"/>
      <c r="I668" s="25">
        <f t="shared" si="145"/>
        <v>6540.75</v>
      </c>
    </row>
    <row r="669" spans="1:9">
      <c r="A669" s="6"/>
      <c r="B669" s="29" t="s">
        <v>582</v>
      </c>
      <c r="C669" s="24" t="s">
        <v>1</v>
      </c>
      <c r="D669" s="30" t="s">
        <v>586</v>
      </c>
      <c r="E669" s="31">
        <v>13995</v>
      </c>
      <c r="F669" s="26">
        <v>0.15</v>
      </c>
      <c r="G669" s="151">
        <f t="shared" si="144"/>
        <v>11895.75</v>
      </c>
      <c r="H669" s="27"/>
      <c r="I669" s="25">
        <f t="shared" si="145"/>
        <v>11895.75</v>
      </c>
    </row>
    <row r="670" spans="1:9">
      <c r="A670" s="6"/>
      <c r="B670" s="29" t="s">
        <v>583</v>
      </c>
      <c r="C670" s="24" t="s">
        <v>1</v>
      </c>
      <c r="D670" s="30" t="s">
        <v>587</v>
      </c>
      <c r="E670" s="31">
        <v>7695</v>
      </c>
      <c r="F670" s="26">
        <v>0.15</v>
      </c>
      <c r="G670" s="151">
        <f t="shared" si="144"/>
        <v>6540.75</v>
      </c>
      <c r="H670" s="27"/>
      <c r="I670" s="25">
        <f t="shared" si="145"/>
        <v>6540.75</v>
      </c>
    </row>
    <row r="671" spans="1:9">
      <c r="A671" s="6"/>
      <c r="B671" s="29" t="s">
        <v>588</v>
      </c>
      <c r="C671" s="24" t="s">
        <v>1</v>
      </c>
      <c r="D671" s="29" t="s">
        <v>592</v>
      </c>
      <c r="E671" s="31">
        <v>3000</v>
      </c>
      <c r="F671" s="26">
        <v>0.15</v>
      </c>
      <c r="G671" s="151">
        <f t="shared" si="144"/>
        <v>2550</v>
      </c>
      <c r="H671" s="27"/>
      <c r="I671" s="25">
        <f t="shared" si="145"/>
        <v>2550</v>
      </c>
    </row>
    <row r="672" spans="1:9">
      <c r="A672" s="6"/>
      <c r="B672" s="29" t="s">
        <v>589</v>
      </c>
      <c r="C672" s="24" t="s">
        <v>1</v>
      </c>
      <c r="D672" s="29" t="s">
        <v>593</v>
      </c>
      <c r="E672" s="31">
        <v>6000</v>
      </c>
      <c r="F672" s="26">
        <v>0.15</v>
      </c>
      <c r="G672" s="151">
        <f t="shared" si="144"/>
        <v>5100</v>
      </c>
      <c r="H672" s="27"/>
      <c r="I672" s="25">
        <f t="shared" si="145"/>
        <v>5100</v>
      </c>
    </row>
    <row r="673" spans="1:9">
      <c r="A673" s="6"/>
      <c r="B673" s="29" t="s">
        <v>590</v>
      </c>
      <c r="C673" s="24" t="s">
        <v>1</v>
      </c>
      <c r="D673" s="29" t="s">
        <v>594</v>
      </c>
      <c r="E673" s="31">
        <v>1650</v>
      </c>
      <c r="F673" s="26">
        <v>0.15</v>
      </c>
      <c r="G673" s="151">
        <f t="shared" si="144"/>
        <v>1402.5</v>
      </c>
      <c r="H673" s="27"/>
      <c r="I673" s="25">
        <f t="shared" si="145"/>
        <v>1402.5</v>
      </c>
    </row>
    <row r="674" spans="1:9">
      <c r="A674" s="6"/>
      <c r="B674" s="29" t="s">
        <v>591</v>
      </c>
      <c r="C674" s="24" t="s">
        <v>1</v>
      </c>
      <c r="D674" s="29" t="s">
        <v>595</v>
      </c>
      <c r="E674" s="31">
        <v>3300</v>
      </c>
      <c r="F674" s="26">
        <v>0.15</v>
      </c>
      <c r="G674" s="151">
        <f t="shared" si="144"/>
        <v>2805</v>
      </c>
      <c r="H674" s="27"/>
      <c r="I674" s="25">
        <f t="shared" si="145"/>
        <v>2805</v>
      </c>
    </row>
    <row r="675" spans="1:9">
      <c r="A675" s="6"/>
      <c r="B675" s="29" t="s">
        <v>596</v>
      </c>
      <c r="C675" s="24" t="s">
        <v>1</v>
      </c>
      <c r="D675" s="30" t="s">
        <v>636</v>
      </c>
      <c r="E675" s="31">
        <v>5995</v>
      </c>
      <c r="F675" s="26">
        <v>0.15</v>
      </c>
      <c r="G675" s="151">
        <f t="shared" si="144"/>
        <v>5095.75</v>
      </c>
      <c r="H675" s="27"/>
      <c r="I675" s="25">
        <f t="shared" si="145"/>
        <v>5095.75</v>
      </c>
    </row>
    <row r="676" spans="1:9">
      <c r="A676" s="6"/>
      <c r="B676" s="29" t="s">
        <v>597</v>
      </c>
      <c r="C676" s="24" t="s">
        <v>1</v>
      </c>
      <c r="D676" s="30" t="s">
        <v>637</v>
      </c>
      <c r="E676" s="31">
        <v>3295</v>
      </c>
      <c r="F676" s="26">
        <v>0.15</v>
      </c>
      <c r="G676" s="151">
        <f t="shared" si="144"/>
        <v>2800.75</v>
      </c>
      <c r="H676" s="27"/>
      <c r="I676" s="25">
        <f t="shared" si="145"/>
        <v>2800.75</v>
      </c>
    </row>
    <row r="677" spans="1:9">
      <c r="A677" s="6"/>
      <c r="B677" s="29" t="s">
        <v>598</v>
      </c>
      <c r="C677" s="24" t="s">
        <v>1</v>
      </c>
      <c r="D677" s="30" t="s">
        <v>638</v>
      </c>
      <c r="E677" s="31">
        <v>5995</v>
      </c>
      <c r="F677" s="26">
        <v>0.15</v>
      </c>
      <c r="G677" s="151">
        <f t="shared" si="144"/>
        <v>5095.75</v>
      </c>
      <c r="H677" s="27"/>
      <c r="I677" s="25">
        <f t="shared" si="145"/>
        <v>5095.75</v>
      </c>
    </row>
    <row r="678" spans="1:9">
      <c r="A678" s="6"/>
      <c r="B678" s="29" t="s">
        <v>599</v>
      </c>
      <c r="C678" s="24" t="s">
        <v>1</v>
      </c>
      <c r="D678" s="30" t="s">
        <v>639</v>
      </c>
      <c r="E678" s="31">
        <v>3295</v>
      </c>
      <c r="F678" s="26">
        <v>0.15</v>
      </c>
      <c r="G678" s="151">
        <f t="shared" si="144"/>
        <v>2800.75</v>
      </c>
      <c r="H678" s="27"/>
      <c r="I678" s="25">
        <f t="shared" si="145"/>
        <v>2800.75</v>
      </c>
    </row>
    <row r="679" spans="1:9">
      <c r="A679" s="6"/>
      <c r="B679" s="32" t="s">
        <v>600</v>
      </c>
      <c r="C679" s="24" t="s">
        <v>1</v>
      </c>
      <c r="D679" s="33" t="s">
        <v>640</v>
      </c>
      <c r="E679" s="34">
        <v>12995</v>
      </c>
      <c r="F679" s="26">
        <v>0.15</v>
      </c>
      <c r="G679" s="151">
        <f t="shared" si="144"/>
        <v>11045.75</v>
      </c>
      <c r="H679" s="27"/>
      <c r="I679" s="25">
        <f t="shared" si="145"/>
        <v>11045.75</v>
      </c>
    </row>
    <row r="680" spans="1:9">
      <c r="A680" s="6"/>
      <c r="B680" s="32" t="s">
        <v>601</v>
      </c>
      <c r="C680" s="24" t="s">
        <v>1</v>
      </c>
      <c r="D680" s="33" t="s">
        <v>641</v>
      </c>
      <c r="E680" s="34">
        <v>7145</v>
      </c>
      <c r="F680" s="26">
        <v>0.15</v>
      </c>
      <c r="G680" s="151">
        <f t="shared" si="144"/>
        <v>6073.25</v>
      </c>
      <c r="H680" s="27"/>
      <c r="I680" s="25">
        <f t="shared" si="145"/>
        <v>6073.25</v>
      </c>
    </row>
    <row r="681" spans="1:9">
      <c r="A681" s="6"/>
      <c r="B681" s="32" t="s">
        <v>602</v>
      </c>
      <c r="C681" s="24" t="s">
        <v>1</v>
      </c>
      <c r="D681" s="33" t="s">
        <v>642</v>
      </c>
      <c r="E681" s="34">
        <v>12995</v>
      </c>
      <c r="F681" s="26">
        <v>0.15</v>
      </c>
      <c r="G681" s="151">
        <f t="shared" si="144"/>
        <v>11045.75</v>
      </c>
      <c r="H681" s="27"/>
      <c r="I681" s="25">
        <f t="shared" si="145"/>
        <v>11045.75</v>
      </c>
    </row>
    <row r="682" spans="1:9">
      <c r="A682" s="6"/>
      <c r="B682" s="32" t="s">
        <v>603</v>
      </c>
      <c r="C682" s="24" t="s">
        <v>1</v>
      </c>
      <c r="D682" s="33" t="s">
        <v>643</v>
      </c>
      <c r="E682" s="34">
        <v>7145</v>
      </c>
      <c r="F682" s="26">
        <v>0.15</v>
      </c>
      <c r="G682" s="151">
        <f t="shared" si="144"/>
        <v>6073.25</v>
      </c>
      <c r="H682" s="27"/>
      <c r="I682" s="25">
        <f t="shared" si="145"/>
        <v>6073.25</v>
      </c>
    </row>
    <row r="683" spans="1:9">
      <c r="A683" s="6"/>
      <c r="B683" s="32" t="s">
        <v>604</v>
      </c>
      <c r="C683" s="24" t="s">
        <v>1</v>
      </c>
      <c r="D683" s="33" t="s">
        <v>644</v>
      </c>
      <c r="E683" s="34">
        <v>8995</v>
      </c>
      <c r="F683" s="26">
        <v>0.15</v>
      </c>
      <c r="G683" s="151">
        <f t="shared" si="144"/>
        <v>7645.75</v>
      </c>
      <c r="H683" s="27"/>
      <c r="I683" s="25">
        <f t="shared" si="145"/>
        <v>7645.75</v>
      </c>
    </row>
    <row r="684" spans="1:9">
      <c r="A684" s="6"/>
      <c r="B684" s="32" t="s">
        <v>605</v>
      </c>
      <c r="C684" s="24" t="s">
        <v>1</v>
      </c>
      <c r="D684" s="33" t="s">
        <v>645</v>
      </c>
      <c r="E684" s="34">
        <v>4945</v>
      </c>
      <c r="F684" s="26">
        <v>0.15</v>
      </c>
      <c r="G684" s="151">
        <f t="shared" si="144"/>
        <v>4203.25</v>
      </c>
      <c r="H684" s="27"/>
      <c r="I684" s="25">
        <f t="shared" si="145"/>
        <v>4203.25</v>
      </c>
    </row>
    <row r="685" spans="1:9">
      <c r="A685" s="6"/>
      <c r="B685" s="32" t="s">
        <v>606</v>
      </c>
      <c r="C685" s="24" t="s">
        <v>1</v>
      </c>
      <c r="D685" s="33" t="s">
        <v>646</v>
      </c>
      <c r="E685" s="34">
        <v>8995</v>
      </c>
      <c r="F685" s="26">
        <v>0.15</v>
      </c>
      <c r="G685" s="151">
        <f t="shared" si="144"/>
        <v>7645.75</v>
      </c>
      <c r="H685" s="27"/>
      <c r="I685" s="25">
        <f t="shared" si="145"/>
        <v>7645.75</v>
      </c>
    </row>
    <row r="686" spans="1:9">
      <c r="A686" s="6"/>
      <c r="B686" s="32" t="s">
        <v>607</v>
      </c>
      <c r="C686" s="24" t="s">
        <v>1</v>
      </c>
      <c r="D686" s="33" t="s">
        <v>647</v>
      </c>
      <c r="E686" s="34">
        <v>4945</v>
      </c>
      <c r="F686" s="26">
        <v>0.15</v>
      </c>
      <c r="G686" s="151">
        <f t="shared" si="144"/>
        <v>4203.25</v>
      </c>
      <c r="H686" s="27"/>
      <c r="I686" s="25">
        <f t="shared" si="145"/>
        <v>4203.25</v>
      </c>
    </row>
    <row r="687" spans="1:9">
      <c r="A687" s="6"/>
      <c r="B687" s="32" t="s">
        <v>608</v>
      </c>
      <c r="C687" s="24" t="s">
        <v>1</v>
      </c>
      <c r="D687" s="33" t="s">
        <v>648</v>
      </c>
      <c r="E687" s="35">
        <v>19995</v>
      </c>
      <c r="F687" s="26">
        <v>0.15</v>
      </c>
      <c r="G687" s="151">
        <f t="shared" si="144"/>
        <v>16995.75</v>
      </c>
      <c r="H687" s="27"/>
      <c r="I687" s="25">
        <f t="shared" si="145"/>
        <v>16995.75</v>
      </c>
    </row>
    <row r="688" spans="1:9">
      <c r="A688" s="6"/>
      <c r="B688" s="32" t="s">
        <v>609</v>
      </c>
      <c r="C688" s="24" t="s">
        <v>1</v>
      </c>
      <c r="D688" s="33" t="s">
        <v>649</v>
      </c>
      <c r="E688" s="35">
        <v>10995</v>
      </c>
      <c r="F688" s="26">
        <v>0.15</v>
      </c>
      <c r="G688" s="151">
        <f t="shared" si="144"/>
        <v>9345.75</v>
      </c>
      <c r="H688" s="27"/>
      <c r="I688" s="25">
        <f t="shared" si="145"/>
        <v>9345.75</v>
      </c>
    </row>
    <row r="689" spans="1:9">
      <c r="A689" s="6"/>
      <c r="B689" s="32" t="s">
        <v>610</v>
      </c>
      <c r="C689" s="24" t="s">
        <v>1</v>
      </c>
      <c r="D689" s="33" t="s">
        <v>650</v>
      </c>
      <c r="E689" s="35">
        <v>19995</v>
      </c>
      <c r="F689" s="26">
        <v>0.15</v>
      </c>
      <c r="G689" s="151">
        <f t="shared" si="144"/>
        <v>16995.75</v>
      </c>
      <c r="H689" s="27"/>
      <c r="I689" s="25">
        <f t="shared" si="145"/>
        <v>16995.75</v>
      </c>
    </row>
    <row r="690" spans="1:9">
      <c r="A690" s="6"/>
      <c r="B690" s="32" t="s">
        <v>611</v>
      </c>
      <c r="C690" s="24" t="s">
        <v>1</v>
      </c>
      <c r="D690" s="33" t="s">
        <v>651</v>
      </c>
      <c r="E690" s="35">
        <v>10995</v>
      </c>
      <c r="F690" s="26">
        <v>0.15</v>
      </c>
      <c r="G690" s="151">
        <f t="shared" si="144"/>
        <v>9345.75</v>
      </c>
      <c r="H690" s="27"/>
      <c r="I690" s="25">
        <f t="shared" si="145"/>
        <v>9345.75</v>
      </c>
    </row>
    <row r="691" spans="1:9">
      <c r="A691" s="6"/>
      <c r="B691" s="32" t="s">
        <v>612</v>
      </c>
      <c r="C691" s="24" t="s">
        <v>1</v>
      </c>
      <c r="D691" s="33" t="s">
        <v>652</v>
      </c>
      <c r="E691" s="35">
        <v>8800</v>
      </c>
      <c r="F691" s="26">
        <v>0.15</v>
      </c>
      <c r="G691" s="151">
        <f t="shared" si="144"/>
        <v>7480</v>
      </c>
      <c r="H691" s="27"/>
      <c r="I691" s="25">
        <f t="shared" si="145"/>
        <v>7480</v>
      </c>
    </row>
    <row r="692" spans="1:9">
      <c r="A692" s="6"/>
      <c r="B692" s="32" t="s">
        <v>613</v>
      </c>
      <c r="C692" s="24" t="s">
        <v>1</v>
      </c>
      <c r="D692" s="33" t="s">
        <v>653</v>
      </c>
      <c r="E692" s="35">
        <v>15995</v>
      </c>
      <c r="F692" s="26">
        <v>0.15</v>
      </c>
      <c r="G692" s="151">
        <f t="shared" si="144"/>
        <v>13595.75</v>
      </c>
      <c r="H692" s="27"/>
      <c r="I692" s="25">
        <f t="shared" si="145"/>
        <v>13595.75</v>
      </c>
    </row>
    <row r="693" spans="1:9">
      <c r="A693" s="6"/>
      <c r="B693" s="32" t="s">
        <v>614</v>
      </c>
      <c r="C693" s="24" t="s">
        <v>1</v>
      </c>
      <c r="D693" s="33" t="s">
        <v>654</v>
      </c>
      <c r="E693" s="35">
        <v>15995</v>
      </c>
      <c r="F693" s="26">
        <v>0.15</v>
      </c>
      <c r="G693" s="151">
        <f t="shared" si="144"/>
        <v>13595.75</v>
      </c>
      <c r="H693" s="27"/>
      <c r="I693" s="25">
        <f t="shared" si="145"/>
        <v>13595.75</v>
      </c>
    </row>
    <row r="694" spans="1:9">
      <c r="A694" s="6"/>
      <c r="B694" s="32" t="s">
        <v>615</v>
      </c>
      <c r="C694" s="24" t="s">
        <v>1</v>
      </c>
      <c r="D694" s="33" t="s">
        <v>655</v>
      </c>
      <c r="E694" s="35">
        <v>8800</v>
      </c>
      <c r="F694" s="26">
        <v>0.15</v>
      </c>
      <c r="G694" s="151">
        <f t="shared" si="144"/>
        <v>7480</v>
      </c>
      <c r="H694" s="27"/>
      <c r="I694" s="25">
        <f t="shared" si="145"/>
        <v>7480</v>
      </c>
    </row>
    <row r="695" spans="1:9">
      <c r="A695" s="6"/>
      <c r="B695" s="32" t="s">
        <v>616</v>
      </c>
      <c r="C695" s="24" t="s">
        <v>1</v>
      </c>
      <c r="D695" s="33" t="s">
        <v>656</v>
      </c>
      <c r="E695" s="35">
        <v>5995</v>
      </c>
      <c r="F695" s="26">
        <v>0.15</v>
      </c>
      <c r="G695" s="151">
        <f t="shared" si="144"/>
        <v>5095.75</v>
      </c>
      <c r="H695" s="27"/>
      <c r="I695" s="25">
        <f t="shared" si="145"/>
        <v>5095.75</v>
      </c>
    </row>
    <row r="696" spans="1:9">
      <c r="A696" s="6"/>
      <c r="B696" s="32" t="s">
        <v>617</v>
      </c>
      <c r="C696" s="24" t="s">
        <v>1</v>
      </c>
      <c r="D696" s="33" t="s">
        <v>657</v>
      </c>
      <c r="E696" s="35">
        <v>3295</v>
      </c>
      <c r="F696" s="26">
        <v>0.15</v>
      </c>
      <c r="G696" s="151">
        <f t="shared" si="144"/>
        <v>2800.75</v>
      </c>
      <c r="H696" s="27"/>
      <c r="I696" s="25">
        <f t="shared" si="145"/>
        <v>2800.75</v>
      </c>
    </row>
    <row r="697" spans="1:9">
      <c r="A697" s="6"/>
      <c r="B697" s="32" t="s">
        <v>618</v>
      </c>
      <c r="C697" s="24" t="s">
        <v>1</v>
      </c>
      <c r="D697" s="33" t="s">
        <v>658</v>
      </c>
      <c r="E697" s="35">
        <v>5995</v>
      </c>
      <c r="F697" s="26">
        <v>0.15</v>
      </c>
      <c r="G697" s="151">
        <f t="shared" si="144"/>
        <v>5095.75</v>
      </c>
      <c r="H697" s="27"/>
      <c r="I697" s="25">
        <f t="shared" si="145"/>
        <v>5095.75</v>
      </c>
    </row>
    <row r="698" spans="1:9">
      <c r="A698" s="6"/>
      <c r="B698" s="32" t="s">
        <v>619</v>
      </c>
      <c r="C698" s="24" t="s">
        <v>1</v>
      </c>
      <c r="D698" s="33" t="s">
        <v>659</v>
      </c>
      <c r="E698" s="35">
        <v>3295</v>
      </c>
      <c r="F698" s="26">
        <v>0.15</v>
      </c>
      <c r="G698" s="151">
        <f t="shared" si="144"/>
        <v>2800.75</v>
      </c>
      <c r="H698" s="27"/>
      <c r="I698" s="25">
        <f t="shared" si="145"/>
        <v>2800.75</v>
      </c>
    </row>
    <row r="699" spans="1:9">
      <c r="A699" s="6"/>
      <c r="B699" s="32" t="s">
        <v>620</v>
      </c>
      <c r="C699" s="24" t="s">
        <v>1</v>
      </c>
      <c r="D699" s="33" t="s">
        <v>660</v>
      </c>
      <c r="E699" s="35">
        <v>12995</v>
      </c>
      <c r="F699" s="26">
        <v>0.15</v>
      </c>
      <c r="G699" s="151">
        <f t="shared" si="144"/>
        <v>11045.75</v>
      </c>
      <c r="H699" s="27"/>
      <c r="I699" s="25">
        <f t="shared" si="145"/>
        <v>11045.75</v>
      </c>
    </row>
    <row r="700" spans="1:9">
      <c r="A700" s="6"/>
      <c r="B700" s="32" t="s">
        <v>621</v>
      </c>
      <c r="C700" s="24" t="s">
        <v>1</v>
      </c>
      <c r="D700" s="33" t="s">
        <v>661</v>
      </c>
      <c r="E700" s="35">
        <v>7145</v>
      </c>
      <c r="F700" s="26">
        <v>0.15</v>
      </c>
      <c r="G700" s="151">
        <f t="shared" si="144"/>
        <v>6073.25</v>
      </c>
      <c r="H700" s="27"/>
      <c r="I700" s="25">
        <f t="shared" si="145"/>
        <v>6073.25</v>
      </c>
    </row>
    <row r="701" spans="1:9">
      <c r="A701" s="6"/>
      <c r="B701" s="32" t="s">
        <v>622</v>
      </c>
      <c r="C701" s="24" t="s">
        <v>1</v>
      </c>
      <c r="D701" s="33" t="s">
        <v>662</v>
      </c>
      <c r="E701" s="35">
        <v>12995</v>
      </c>
      <c r="F701" s="26">
        <v>0.15</v>
      </c>
      <c r="G701" s="151">
        <f t="shared" si="144"/>
        <v>11045.75</v>
      </c>
      <c r="H701" s="27"/>
      <c r="I701" s="25">
        <f t="shared" si="145"/>
        <v>11045.75</v>
      </c>
    </row>
    <row r="702" spans="1:9">
      <c r="A702" s="6"/>
      <c r="B702" s="32" t="s">
        <v>623</v>
      </c>
      <c r="C702" s="24" t="s">
        <v>1</v>
      </c>
      <c r="D702" s="33" t="s">
        <v>663</v>
      </c>
      <c r="E702" s="35">
        <v>7145</v>
      </c>
      <c r="F702" s="26">
        <v>0.15</v>
      </c>
      <c r="G702" s="151">
        <f t="shared" si="144"/>
        <v>6073.25</v>
      </c>
      <c r="H702" s="27"/>
      <c r="I702" s="25">
        <f t="shared" si="145"/>
        <v>6073.25</v>
      </c>
    </row>
    <row r="703" spans="1:9">
      <c r="A703" s="6"/>
      <c r="B703" s="32" t="s">
        <v>624</v>
      </c>
      <c r="C703" s="24" t="s">
        <v>1</v>
      </c>
      <c r="D703" s="33" t="s">
        <v>664</v>
      </c>
      <c r="E703" s="35">
        <v>8995</v>
      </c>
      <c r="F703" s="26">
        <v>0.15</v>
      </c>
      <c r="G703" s="151">
        <f t="shared" si="144"/>
        <v>7645.75</v>
      </c>
      <c r="H703" s="27"/>
      <c r="I703" s="25">
        <f t="shared" si="145"/>
        <v>7645.75</v>
      </c>
    </row>
    <row r="704" spans="1:9">
      <c r="A704" s="6"/>
      <c r="B704" s="32" t="s">
        <v>625</v>
      </c>
      <c r="C704" s="24" t="s">
        <v>1</v>
      </c>
      <c r="D704" s="33" t="s">
        <v>665</v>
      </c>
      <c r="E704" s="35">
        <v>4945</v>
      </c>
      <c r="F704" s="26">
        <v>0.15</v>
      </c>
      <c r="G704" s="151">
        <f t="shared" si="144"/>
        <v>4203.25</v>
      </c>
      <c r="H704" s="27"/>
      <c r="I704" s="25">
        <f t="shared" si="145"/>
        <v>4203.25</v>
      </c>
    </row>
    <row r="705" spans="1:9">
      <c r="A705" s="6"/>
      <c r="B705" s="32" t="s">
        <v>626</v>
      </c>
      <c r="C705" s="24" t="s">
        <v>1</v>
      </c>
      <c r="D705" s="33" t="s">
        <v>666</v>
      </c>
      <c r="E705" s="35">
        <v>8995</v>
      </c>
      <c r="F705" s="26">
        <v>0.15</v>
      </c>
      <c r="G705" s="151">
        <f t="shared" si="144"/>
        <v>7645.75</v>
      </c>
      <c r="H705" s="27"/>
      <c r="I705" s="25">
        <f t="shared" si="145"/>
        <v>7645.75</v>
      </c>
    </row>
    <row r="706" spans="1:9">
      <c r="A706" s="6"/>
      <c r="B706" s="32" t="s">
        <v>627</v>
      </c>
      <c r="C706" s="24" t="s">
        <v>1</v>
      </c>
      <c r="D706" s="33" t="s">
        <v>667</v>
      </c>
      <c r="E706" s="35">
        <v>4945</v>
      </c>
      <c r="F706" s="26">
        <v>0.15</v>
      </c>
      <c r="G706" s="151">
        <f t="shared" si="144"/>
        <v>4203.25</v>
      </c>
      <c r="H706" s="27"/>
      <c r="I706" s="25">
        <f t="shared" si="145"/>
        <v>4203.25</v>
      </c>
    </row>
    <row r="707" spans="1:9">
      <c r="A707" s="6"/>
      <c r="B707" s="29" t="s">
        <v>628</v>
      </c>
      <c r="C707" s="24" t="s">
        <v>1</v>
      </c>
      <c r="D707" s="33" t="s">
        <v>668</v>
      </c>
      <c r="E707" s="31">
        <v>19995</v>
      </c>
      <c r="F707" s="26">
        <v>0.15</v>
      </c>
      <c r="G707" s="151">
        <f t="shared" ref="G707:G770" si="146">E707*(1-F707)</f>
        <v>16995.75</v>
      </c>
      <c r="H707" s="27"/>
      <c r="I707" s="25">
        <f t="shared" ref="I707:I770" si="147">G707</f>
        <v>16995.75</v>
      </c>
    </row>
    <row r="708" spans="1:9">
      <c r="A708" s="6"/>
      <c r="B708" s="29" t="s">
        <v>629</v>
      </c>
      <c r="C708" s="24" t="s">
        <v>1</v>
      </c>
      <c r="D708" s="33" t="s">
        <v>669</v>
      </c>
      <c r="E708" s="31">
        <v>10995</v>
      </c>
      <c r="F708" s="26">
        <v>0.15</v>
      </c>
      <c r="G708" s="151">
        <f t="shared" si="146"/>
        <v>9345.75</v>
      </c>
      <c r="H708" s="27"/>
      <c r="I708" s="25">
        <f t="shared" si="147"/>
        <v>9345.75</v>
      </c>
    </row>
    <row r="709" spans="1:9">
      <c r="A709" s="6"/>
      <c r="B709" s="29" t="s">
        <v>630</v>
      </c>
      <c r="C709" s="24" t="s">
        <v>1</v>
      </c>
      <c r="D709" s="33" t="s">
        <v>670</v>
      </c>
      <c r="E709" s="31">
        <v>19995</v>
      </c>
      <c r="F709" s="26">
        <v>0.15</v>
      </c>
      <c r="G709" s="151">
        <f t="shared" si="146"/>
        <v>16995.75</v>
      </c>
      <c r="H709" s="27"/>
      <c r="I709" s="25">
        <f t="shared" si="147"/>
        <v>16995.75</v>
      </c>
    </row>
    <row r="710" spans="1:9">
      <c r="A710" s="6"/>
      <c r="B710" s="29" t="s">
        <v>631</v>
      </c>
      <c r="C710" s="24" t="s">
        <v>1</v>
      </c>
      <c r="D710" s="33" t="s">
        <v>671</v>
      </c>
      <c r="E710" s="31">
        <v>10995</v>
      </c>
      <c r="F710" s="26">
        <v>0.15</v>
      </c>
      <c r="G710" s="151">
        <f t="shared" si="146"/>
        <v>9345.75</v>
      </c>
      <c r="H710" s="27"/>
      <c r="I710" s="25">
        <f t="shared" si="147"/>
        <v>9345.75</v>
      </c>
    </row>
    <row r="711" spans="1:9">
      <c r="A711" s="6"/>
      <c r="B711" s="29" t="s">
        <v>632</v>
      </c>
      <c r="C711" s="24" t="s">
        <v>1</v>
      </c>
      <c r="D711" s="33" t="s">
        <v>672</v>
      </c>
      <c r="E711" s="31">
        <v>15995</v>
      </c>
      <c r="F711" s="26">
        <v>0.15</v>
      </c>
      <c r="G711" s="151">
        <f t="shared" si="146"/>
        <v>13595.75</v>
      </c>
      <c r="H711" s="27"/>
      <c r="I711" s="25">
        <f t="shared" si="147"/>
        <v>13595.75</v>
      </c>
    </row>
    <row r="712" spans="1:9">
      <c r="A712" s="6"/>
      <c r="B712" s="29" t="s">
        <v>633</v>
      </c>
      <c r="C712" s="24" t="s">
        <v>1</v>
      </c>
      <c r="D712" s="33" t="s">
        <v>673</v>
      </c>
      <c r="E712" s="31">
        <v>8800</v>
      </c>
      <c r="F712" s="26">
        <v>0.15</v>
      </c>
      <c r="G712" s="151">
        <f t="shared" si="146"/>
        <v>7480</v>
      </c>
      <c r="H712" s="27"/>
      <c r="I712" s="25">
        <f t="shared" si="147"/>
        <v>7480</v>
      </c>
    </row>
    <row r="713" spans="1:9">
      <c r="A713" s="6"/>
      <c r="B713" s="29" t="s">
        <v>634</v>
      </c>
      <c r="C713" s="24" t="s">
        <v>1</v>
      </c>
      <c r="D713" s="33" t="s">
        <v>674</v>
      </c>
      <c r="E713" s="31">
        <v>15995</v>
      </c>
      <c r="F713" s="26">
        <v>0.15</v>
      </c>
      <c r="G713" s="151">
        <f t="shared" si="146"/>
        <v>13595.75</v>
      </c>
      <c r="H713" s="27"/>
      <c r="I713" s="25">
        <f t="shared" si="147"/>
        <v>13595.75</v>
      </c>
    </row>
    <row r="714" spans="1:9">
      <c r="A714" s="6"/>
      <c r="B714" s="29" t="s">
        <v>635</v>
      </c>
      <c r="C714" s="24" t="s">
        <v>1</v>
      </c>
      <c r="D714" s="33" t="s">
        <v>675</v>
      </c>
      <c r="E714" s="31">
        <v>8800</v>
      </c>
      <c r="F714" s="26">
        <v>0.15</v>
      </c>
      <c r="G714" s="151">
        <f t="shared" si="146"/>
        <v>7480</v>
      </c>
      <c r="H714" s="27"/>
      <c r="I714" s="25">
        <f t="shared" si="147"/>
        <v>7480</v>
      </c>
    </row>
    <row r="715" spans="1:9">
      <c r="A715" s="6"/>
      <c r="B715" s="29" t="s">
        <v>676</v>
      </c>
      <c r="C715" s="24" t="s">
        <v>1</v>
      </c>
      <c r="D715" s="29" t="s">
        <v>700</v>
      </c>
      <c r="E715" s="36">
        <v>3495</v>
      </c>
      <c r="F715" s="26">
        <v>0.15</v>
      </c>
      <c r="G715" s="151">
        <f t="shared" si="146"/>
        <v>2970.75</v>
      </c>
      <c r="H715" s="27"/>
      <c r="I715" s="25">
        <f t="shared" si="147"/>
        <v>2970.75</v>
      </c>
    </row>
    <row r="716" spans="1:9">
      <c r="A716" s="6"/>
      <c r="B716" s="29" t="s">
        <v>677</v>
      </c>
      <c r="C716" s="24" t="s">
        <v>1</v>
      </c>
      <c r="D716" s="29" t="s">
        <v>701</v>
      </c>
      <c r="E716" s="36">
        <v>1925</v>
      </c>
      <c r="F716" s="26">
        <v>0.15</v>
      </c>
      <c r="G716" s="151">
        <f t="shared" si="146"/>
        <v>1636.25</v>
      </c>
      <c r="H716" s="27"/>
      <c r="I716" s="25">
        <f t="shared" si="147"/>
        <v>1636.25</v>
      </c>
    </row>
    <row r="717" spans="1:9">
      <c r="A717" s="6"/>
      <c r="B717" s="29" t="s">
        <v>678</v>
      </c>
      <c r="C717" s="24" t="s">
        <v>1</v>
      </c>
      <c r="D717" s="29" t="s">
        <v>702</v>
      </c>
      <c r="E717" s="36">
        <v>7995</v>
      </c>
      <c r="F717" s="26">
        <v>0.15</v>
      </c>
      <c r="G717" s="151">
        <f t="shared" si="146"/>
        <v>6795.75</v>
      </c>
      <c r="H717" s="27"/>
      <c r="I717" s="25">
        <f t="shared" si="147"/>
        <v>6795.75</v>
      </c>
    </row>
    <row r="718" spans="1:9">
      <c r="A718" s="6"/>
      <c r="B718" s="29" t="s">
        <v>679</v>
      </c>
      <c r="C718" s="24" t="s">
        <v>1</v>
      </c>
      <c r="D718" s="29" t="s">
        <v>703</v>
      </c>
      <c r="E718" s="36">
        <v>4395</v>
      </c>
      <c r="F718" s="26">
        <v>0.15</v>
      </c>
      <c r="G718" s="151">
        <f t="shared" si="146"/>
        <v>3735.75</v>
      </c>
      <c r="H718" s="27"/>
      <c r="I718" s="25">
        <f t="shared" si="147"/>
        <v>3735.75</v>
      </c>
    </row>
    <row r="719" spans="1:9">
      <c r="A719" s="6"/>
      <c r="B719" s="29" t="s">
        <v>680</v>
      </c>
      <c r="C719" s="24" t="s">
        <v>1</v>
      </c>
      <c r="D719" s="29" t="s">
        <v>704</v>
      </c>
      <c r="E719" s="36">
        <v>1500</v>
      </c>
      <c r="F719" s="26">
        <v>0.15</v>
      </c>
      <c r="G719" s="151">
        <f t="shared" si="146"/>
        <v>1275</v>
      </c>
      <c r="H719" s="27"/>
      <c r="I719" s="25">
        <f t="shared" si="147"/>
        <v>1275</v>
      </c>
    </row>
    <row r="720" spans="1:9">
      <c r="A720" s="6"/>
      <c r="B720" s="29" t="s">
        <v>681</v>
      </c>
      <c r="C720" s="24" t="s">
        <v>1</v>
      </c>
      <c r="D720" s="29" t="s">
        <v>705</v>
      </c>
      <c r="E720" s="31">
        <v>825</v>
      </c>
      <c r="F720" s="26">
        <v>0.15</v>
      </c>
      <c r="G720" s="151">
        <f t="shared" si="146"/>
        <v>701.25</v>
      </c>
      <c r="H720" s="27"/>
      <c r="I720" s="25">
        <f t="shared" si="147"/>
        <v>701.25</v>
      </c>
    </row>
    <row r="721" spans="1:9">
      <c r="A721" s="6"/>
      <c r="B721" s="29" t="s">
        <v>682</v>
      </c>
      <c r="C721" s="24" t="s">
        <v>1</v>
      </c>
      <c r="D721" s="29" t="s">
        <v>706</v>
      </c>
      <c r="E721" s="31">
        <v>1200</v>
      </c>
      <c r="F721" s="26">
        <v>0.15</v>
      </c>
      <c r="G721" s="151">
        <f t="shared" si="146"/>
        <v>1020</v>
      </c>
      <c r="H721" s="27"/>
      <c r="I721" s="25">
        <f t="shared" si="147"/>
        <v>1020</v>
      </c>
    </row>
    <row r="722" spans="1:9">
      <c r="A722" s="6"/>
      <c r="B722" s="29" t="s">
        <v>683</v>
      </c>
      <c r="C722" s="24" t="s">
        <v>1</v>
      </c>
      <c r="D722" s="29" t="s">
        <v>707</v>
      </c>
      <c r="E722" s="31">
        <v>2399</v>
      </c>
      <c r="F722" s="26">
        <v>0.15</v>
      </c>
      <c r="G722" s="151">
        <f t="shared" si="146"/>
        <v>2039.1499999999999</v>
      </c>
      <c r="H722" s="27"/>
      <c r="I722" s="25">
        <f t="shared" si="147"/>
        <v>2039.1499999999999</v>
      </c>
    </row>
    <row r="723" spans="1:9">
      <c r="A723" s="6"/>
      <c r="B723" s="29" t="s">
        <v>684</v>
      </c>
      <c r="C723" s="24" t="s">
        <v>1</v>
      </c>
      <c r="D723" s="29" t="s">
        <v>708</v>
      </c>
      <c r="E723" s="31">
        <v>2400</v>
      </c>
      <c r="F723" s="26">
        <v>0.15</v>
      </c>
      <c r="G723" s="151">
        <f t="shared" si="146"/>
        <v>2040</v>
      </c>
      <c r="H723" s="27"/>
      <c r="I723" s="25">
        <f t="shared" si="147"/>
        <v>2040</v>
      </c>
    </row>
    <row r="724" spans="1:9">
      <c r="A724" s="6"/>
      <c r="B724" s="29" t="s">
        <v>685</v>
      </c>
      <c r="C724" s="24" t="s">
        <v>1</v>
      </c>
      <c r="D724" s="29" t="s">
        <v>709</v>
      </c>
      <c r="E724" s="31">
        <v>4800</v>
      </c>
      <c r="F724" s="26">
        <v>0.15</v>
      </c>
      <c r="G724" s="151">
        <f t="shared" si="146"/>
        <v>4080</v>
      </c>
      <c r="H724" s="27"/>
      <c r="I724" s="25">
        <f t="shared" si="147"/>
        <v>4080</v>
      </c>
    </row>
    <row r="725" spans="1:9">
      <c r="A725" s="6"/>
      <c r="B725" s="29" t="s">
        <v>686</v>
      </c>
      <c r="C725" s="24" t="s">
        <v>1</v>
      </c>
      <c r="D725" s="29" t="s">
        <v>710</v>
      </c>
      <c r="E725" s="31">
        <v>1200</v>
      </c>
      <c r="F725" s="26">
        <v>0.15</v>
      </c>
      <c r="G725" s="151">
        <f t="shared" si="146"/>
        <v>1020</v>
      </c>
      <c r="H725" s="27"/>
      <c r="I725" s="25">
        <f t="shared" si="147"/>
        <v>1020</v>
      </c>
    </row>
    <row r="726" spans="1:9">
      <c r="A726" s="6"/>
      <c r="B726" s="29" t="s">
        <v>687</v>
      </c>
      <c r="C726" s="24" t="s">
        <v>1</v>
      </c>
      <c r="D726" s="29" t="s">
        <v>711</v>
      </c>
      <c r="E726" s="31">
        <v>2399</v>
      </c>
      <c r="F726" s="26">
        <v>0.15</v>
      </c>
      <c r="G726" s="151">
        <f t="shared" si="146"/>
        <v>2039.1499999999999</v>
      </c>
      <c r="H726" s="27"/>
      <c r="I726" s="25">
        <f t="shared" si="147"/>
        <v>2039.1499999999999</v>
      </c>
    </row>
    <row r="727" spans="1:9">
      <c r="A727" s="6"/>
      <c r="B727" s="29" t="s">
        <v>688</v>
      </c>
      <c r="C727" s="24" t="s">
        <v>1</v>
      </c>
      <c r="D727" s="29" t="s">
        <v>712</v>
      </c>
      <c r="E727" s="31">
        <v>1750</v>
      </c>
      <c r="F727" s="26">
        <v>0.15</v>
      </c>
      <c r="G727" s="151">
        <f t="shared" si="146"/>
        <v>1487.5</v>
      </c>
      <c r="H727" s="27"/>
      <c r="I727" s="25">
        <f t="shared" si="147"/>
        <v>1487.5</v>
      </c>
    </row>
    <row r="728" spans="1:9">
      <c r="A728" s="6"/>
      <c r="B728" s="29" t="s">
        <v>689</v>
      </c>
      <c r="C728" s="24" t="s">
        <v>1</v>
      </c>
      <c r="D728" s="29" t="s">
        <v>713</v>
      </c>
      <c r="E728" s="31">
        <v>3500</v>
      </c>
      <c r="F728" s="26">
        <v>0.15</v>
      </c>
      <c r="G728" s="151">
        <f t="shared" si="146"/>
        <v>2975</v>
      </c>
      <c r="H728" s="27"/>
      <c r="I728" s="25">
        <f t="shared" si="147"/>
        <v>2975</v>
      </c>
    </row>
    <row r="729" spans="1:9">
      <c r="A729" s="6"/>
      <c r="B729" s="37" t="s">
        <v>690</v>
      </c>
      <c r="C729" s="24" t="s">
        <v>1</v>
      </c>
      <c r="D729" s="33" t="s">
        <v>714</v>
      </c>
      <c r="E729" s="31">
        <v>4995</v>
      </c>
      <c r="F729" s="26">
        <v>0.15</v>
      </c>
      <c r="G729" s="151">
        <f t="shared" si="146"/>
        <v>4245.75</v>
      </c>
      <c r="H729" s="27"/>
      <c r="I729" s="25">
        <f t="shared" si="147"/>
        <v>4245.75</v>
      </c>
    </row>
    <row r="730" spans="1:9">
      <c r="A730" s="6"/>
      <c r="B730" s="29" t="s">
        <v>691</v>
      </c>
      <c r="C730" s="24" t="s">
        <v>1</v>
      </c>
      <c r="D730" s="29" t="s">
        <v>715</v>
      </c>
      <c r="E730" s="31">
        <v>2745</v>
      </c>
      <c r="F730" s="26">
        <v>0.15</v>
      </c>
      <c r="G730" s="151">
        <f t="shared" si="146"/>
        <v>2333.25</v>
      </c>
      <c r="H730" s="27"/>
      <c r="I730" s="25">
        <f t="shared" si="147"/>
        <v>2333.25</v>
      </c>
    </row>
    <row r="731" spans="1:9">
      <c r="A731" s="6"/>
      <c r="B731" s="29" t="s">
        <v>692</v>
      </c>
      <c r="C731" s="24" t="s">
        <v>1</v>
      </c>
      <c r="D731" s="29" t="s">
        <v>716</v>
      </c>
      <c r="E731" s="31">
        <v>2195</v>
      </c>
      <c r="F731" s="26">
        <v>0.15</v>
      </c>
      <c r="G731" s="151">
        <f t="shared" si="146"/>
        <v>1865.75</v>
      </c>
      <c r="H731" s="27"/>
      <c r="I731" s="25">
        <f t="shared" si="147"/>
        <v>1865.75</v>
      </c>
    </row>
    <row r="732" spans="1:9">
      <c r="A732" s="6"/>
      <c r="B732" s="29" t="s">
        <v>693</v>
      </c>
      <c r="C732" s="24" t="s">
        <v>1</v>
      </c>
      <c r="D732" s="29" t="s">
        <v>717</v>
      </c>
      <c r="E732" s="31">
        <v>4000</v>
      </c>
      <c r="F732" s="26">
        <v>0.15</v>
      </c>
      <c r="G732" s="151">
        <f t="shared" si="146"/>
        <v>3400</v>
      </c>
      <c r="H732" s="27"/>
      <c r="I732" s="25">
        <f t="shared" si="147"/>
        <v>3400</v>
      </c>
    </row>
    <row r="733" spans="1:9">
      <c r="A733" s="6"/>
      <c r="B733" s="29" t="s">
        <v>694</v>
      </c>
      <c r="C733" s="24" t="s">
        <v>1</v>
      </c>
      <c r="D733" s="29" t="s">
        <v>718</v>
      </c>
      <c r="E733" s="31">
        <v>1500</v>
      </c>
      <c r="F733" s="26">
        <v>0.15</v>
      </c>
      <c r="G733" s="151">
        <f t="shared" si="146"/>
        <v>1275</v>
      </c>
      <c r="H733" s="27"/>
      <c r="I733" s="25">
        <f t="shared" si="147"/>
        <v>1275</v>
      </c>
    </row>
    <row r="734" spans="1:9">
      <c r="A734" s="6"/>
      <c r="B734" s="29" t="s">
        <v>695</v>
      </c>
      <c r="C734" s="24" t="s">
        <v>1</v>
      </c>
      <c r="D734" s="29" t="s">
        <v>719</v>
      </c>
      <c r="E734" s="31">
        <v>750</v>
      </c>
      <c r="F734" s="26">
        <v>0.15</v>
      </c>
      <c r="G734" s="151">
        <f t="shared" si="146"/>
        <v>637.5</v>
      </c>
      <c r="H734" s="27"/>
      <c r="I734" s="25">
        <f t="shared" si="147"/>
        <v>637.5</v>
      </c>
    </row>
    <row r="735" spans="1:9">
      <c r="A735" s="6"/>
      <c r="B735" s="29" t="s">
        <v>696</v>
      </c>
      <c r="C735" s="24" t="s">
        <v>1</v>
      </c>
      <c r="D735" s="29" t="s">
        <v>720</v>
      </c>
      <c r="E735" s="31">
        <v>5000</v>
      </c>
      <c r="F735" s="26">
        <v>0.15</v>
      </c>
      <c r="G735" s="151">
        <f t="shared" si="146"/>
        <v>4250</v>
      </c>
      <c r="H735" s="27"/>
      <c r="I735" s="25">
        <f t="shared" si="147"/>
        <v>4250</v>
      </c>
    </row>
    <row r="736" spans="1:9">
      <c r="A736" s="6"/>
      <c r="B736" s="29" t="s">
        <v>697</v>
      </c>
      <c r="C736" s="24" t="s">
        <v>1</v>
      </c>
      <c r="D736" s="29" t="s">
        <v>721</v>
      </c>
      <c r="E736" s="31">
        <v>2500</v>
      </c>
      <c r="F736" s="26">
        <v>0.15</v>
      </c>
      <c r="G736" s="151">
        <f t="shared" si="146"/>
        <v>2125</v>
      </c>
      <c r="H736" s="27"/>
      <c r="I736" s="25">
        <f t="shared" si="147"/>
        <v>2125</v>
      </c>
    </row>
    <row r="737" spans="1:9">
      <c r="A737" s="6"/>
      <c r="B737" s="29" t="s">
        <v>698</v>
      </c>
      <c r="C737" s="24" t="s">
        <v>1</v>
      </c>
      <c r="D737" s="29" t="s">
        <v>722</v>
      </c>
      <c r="E737" s="31">
        <v>3899</v>
      </c>
      <c r="F737" s="26">
        <v>0.15</v>
      </c>
      <c r="G737" s="151">
        <f t="shared" si="146"/>
        <v>3314.15</v>
      </c>
      <c r="H737" s="27"/>
      <c r="I737" s="25">
        <f t="shared" si="147"/>
        <v>3314.15</v>
      </c>
    </row>
    <row r="738" spans="1:9">
      <c r="A738" s="6"/>
      <c r="B738" s="29" t="s">
        <v>699</v>
      </c>
      <c r="C738" s="24" t="s">
        <v>1</v>
      </c>
      <c r="D738" s="29" t="s">
        <v>723</v>
      </c>
      <c r="E738" s="31">
        <v>1950</v>
      </c>
      <c r="F738" s="26">
        <v>0.15</v>
      </c>
      <c r="G738" s="151">
        <f t="shared" si="146"/>
        <v>1657.5</v>
      </c>
      <c r="H738" s="27"/>
      <c r="I738" s="25">
        <f t="shared" si="147"/>
        <v>1657.5</v>
      </c>
    </row>
    <row r="739" spans="1:9">
      <c r="A739" s="6"/>
      <c r="B739" s="38" t="s">
        <v>121</v>
      </c>
      <c r="C739" s="24" t="s">
        <v>1</v>
      </c>
      <c r="D739" s="30" t="s">
        <v>90</v>
      </c>
      <c r="E739" s="36">
        <v>350</v>
      </c>
      <c r="F739" s="26">
        <v>0.15</v>
      </c>
      <c r="G739" s="151">
        <f t="shared" si="146"/>
        <v>297.5</v>
      </c>
      <c r="H739" s="27"/>
      <c r="I739" s="25">
        <f t="shared" si="147"/>
        <v>297.5</v>
      </c>
    </row>
    <row r="740" spans="1:9">
      <c r="A740" s="6"/>
      <c r="B740" s="38" t="s">
        <v>122</v>
      </c>
      <c r="C740" s="24" t="s">
        <v>1</v>
      </c>
      <c r="D740" s="30" t="s">
        <v>91</v>
      </c>
      <c r="E740" s="36">
        <v>600</v>
      </c>
      <c r="F740" s="26">
        <v>0.15</v>
      </c>
      <c r="G740" s="151">
        <f t="shared" si="146"/>
        <v>510</v>
      </c>
      <c r="H740" s="27"/>
      <c r="I740" s="25">
        <f t="shared" si="147"/>
        <v>510</v>
      </c>
    </row>
    <row r="741" spans="1:9">
      <c r="A741" s="6"/>
      <c r="B741" s="38" t="s">
        <v>123</v>
      </c>
      <c r="C741" s="24" t="s">
        <v>1</v>
      </c>
      <c r="D741" s="30" t="s">
        <v>92</v>
      </c>
      <c r="E741" s="36">
        <v>1500</v>
      </c>
      <c r="F741" s="26">
        <v>0.15</v>
      </c>
      <c r="G741" s="151">
        <f t="shared" si="146"/>
        <v>1275</v>
      </c>
      <c r="H741" s="27"/>
      <c r="I741" s="25">
        <f t="shared" si="147"/>
        <v>1275</v>
      </c>
    </row>
    <row r="742" spans="1:9">
      <c r="A742" s="6"/>
      <c r="B742" s="29" t="s">
        <v>750</v>
      </c>
      <c r="C742" s="24" t="s">
        <v>1</v>
      </c>
      <c r="D742" s="29" t="s">
        <v>724</v>
      </c>
      <c r="E742" s="31">
        <v>350</v>
      </c>
      <c r="F742" s="26">
        <v>0.15</v>
      </c>
      <c r="G742" s="151">
        <f t="shared" si="146"/>
        <v>297.5</v>
      </c>
      <c r="H742" s="27"/>
      <c r="I742" s="25">
        <f t="shared" si="147"/>
        <v>297.5</v>
      </c>
    </row>
    <row r="743" spans="1:9">
      <c r="A743" s="6"/>
      <c r="B743" s="29" t="s">
        <v>751</v>
      </c>
      <c r="C743" s="24" t="s">
        <v>1</v>
      </c>
      <c r="D743" s="29" t="s">
        <v>725</v>
      </c>
      <c r="E743" s="31">
        <v>50</v>
      </c>
      <c r="F743" s="26">
        <v>0.15</v>
      </c>
      <c r="G743" s="151">
        <f t="shared" si="146"/>
        <v>42.5</v>
      </c>
      <c r="H743" s="27"/>
      <c r="I743" s="25">
        <f t="shared" si="147"/>
        <v>42.5</v>
      </c>
    </row>
    <row r="744" spans="1:9">
      <c r="A744" s="6"/>
      <c r="B744" s="29" t="s">
        <v>752</v>
      </c>
      <c r="C744" s="24" t="s">
        <v>1</v>
      </c>
      <c r="D744" s="29" t="s">
        <v>726</v>
      </c>
      <c r="E744" s="31">
        <v>50</v>
      </c>
      <c r="F744" s="26">
        <v>0.15</v>
      </c>
      <c r="G744" s="151">
        <f t="shared" si="146"/>
        <v>42.5</v>
      </c>
      <c r="H744" s="27"/>
      <c r="I744" s="25">
        <f t="shared" si="147"/>
        <v>42.5</v>
      </c>
    </row>
    <row r="745" spans="1:9">
      <c r="A745" s="6"/>
      <c r="B745" s="30" t="s">
        <v>753</v>
      </c>
      <c r="C745" s="24" t="s">
        <v>1</v>
      </c>
      <c r="D745" s="30" t="s">
        <v>727</v>
      </c>
      <c r="E745" s="36">
        <v>50</v>
      </c>
      <c r="F745" s="26">
        <v>0.15</v>
      </c>
      <c r="G745" s="151">
        <f t="shared" si="146"/>
        <v>42.5</v>
      </c>
      <c r="H745" s="27"/>
      <c r="I745" s="25">
        <f t="shared" si="147"/>
        <v>42.5</v>
      </c>
    </row>
    <row r="746" spans="1:9">
      <c r="A746" s="6"/>
      <c r="B746" s="29" t="s">
        <v>754</v>
      </c>
      <c r="C746" s="24" t="s">
        <v>1</v>
      </c>
      <c r="D746" s="29" t="s">
        <v>728</v>
      </c>
      <c r="E746" s="31">
        <v>750</v>
      </c>
      <c r="F746" s="26">
        <v>0.15</v>
      </c>
      <c r="G746" s="151">
        <f t="shared" si="146"/>
        <v>637.5</v>
      </c>
      <c r="H746" s="27"/>
      <c r="I746" s="25">
        <f t="shared" si="147"/>
        <v>637.5</v>
      </c>
    </row>
    <row r="747" spans="1:9">
      <c r="A747" s="6"/>
      <c r="B747" s="37" t="s">
        <v>755</v>
      </c>
      <c r="C747" s="24" t="s">
        <v>1</v>
      </c>
      <c r="D747" s="33" t="s">
        <v>729</v>
      </c>
      <c r="E747" s="31">
        <v>750</v>
      </c>
      <c r="F747" s="26">
        <v>0.15</v>
      </c>
      <c r="G747" s="151">
        <f t="shared" si="146"/>
        <v>637.5</v>
      </c>
      <c r="H747" s="27"/>
      <c r="I747" s="25">
        <f t="shared" si="147"/>
        <v>637.5</v>
      </c>
    </row>
    <row r="748" spans="1:9">
      <c r="A748" s="6"/>
      <c r="B748" s="29" t="s">
        <v>756</v>
      </c>
      <c r="C748" s="24" t="s">
        <v>1</v>
      </c>
      <c r="D748" s="29" t="s">
        <v>730</v>
      </c>
      <c r="E748" s="31">
        <v>54</v>
      </c>
      <c r="F748" s="26">
        <v>0.15</v>
      </c>
      <c r="G748" s="151">
        <f t="shared" si="146"/>
        <v>45.9</v>
      </c>
      <c r="H748" s="27"/>
      <c r="I748" s="25">
        <f t="shared" si="147"/>
        <v>45.9</v>
      </c>
    </row>
    <row r="749" spans="1:9">
      <c r="A749" s="6"/>
      <c r="B749" s="29" t="s">
        <v>757</v>
      </c>
      <c r="C749" s="24" t="s">
        <v>1</v>
      </c>
      <c r="D749" s="29" t="s">
        <v>731</v>
      </c>
      <c r="E749" s="31">
        <v>75</v>
      </c>
      <c r="F749" s="26">
        <v>0.15</v>
      </c>
      <c r="G749" s="151">
        <f t="shared" si="146"/>
        <v>63.75</v>
      </c>
      <c r="H749" s="27"/>
      <c r="I749" s="25">
        <f t="shared" si="147"/>
        <v>63.75</v>
      </c>
    </row>
    <row r="750" spans="1:9">
      <c r="A750" s="6"/>
      <c r="B750" s="29" t="s">
        <v>758</v>
      </c>
      <c r="C750" s="24" t="s">
        <v>1</v>
      </c>
      <c r="D750" s="29" t="s">
        <v>732</v>
      </c>
      <c r="E750" s="31">
        <v>75</v>
      </c>
      <c r="F750" s="26">
        <v>0.15</v>
      </c>
      <c r="G750" s="151">
        <f t="shared" si="146"/>
        <v>63.75</v>
      </c>
      <c r="H750" s="27"/>
      <c r="I750" s="25">
        <f t="shared" si="147"/>
        <v>63.75</v>
      </c>
    </row>
    <row r="751" spans="1:9">
      <c r="A751" s="6"/>
      <c r="B751" s="29" t="s">
        <v>759</v>
      </c>
      <c r="C751" s="24" t="s">
        <v>1</v>
      </c>
      <c r="D751" s="29" t="s">
        <v>733</v>
      </c>
      <c r="E751" s="31">
        <v>75</v>
      </c>
      <c r="F751" s="26">
        <v>0.15</v>
      </c>
      <c r="G751" s="151">
        <f t="shared" si="146"/>
        <v>63.75</v>
      </c>
      <c r="H751" s="27"/>
      <c r="I751" s="25">
        <f t="shared" si="147"/>
        <v>63.75</v>
      </c>
    </row>
    <row r="752" spans="1:9">
      <c r="A752" s="6"/>
      <c r="B752" s="29" t="s">
        <v>760</v>
      </c>
      <c r="C752" s="24" t="s">
        <v>1</v>
      </c>
      <c r="D752" s="29" t="s">
        <v>734</v>
      </c>
      <c r="E752" s="31">
        <v>75</v>
      </c>
      <c r="F752" s="26">
        <v>0.15</v>
      </c>
      <c r="G752" s="151">
        <f t="shared" si="146"/>
        <v>63.75</v>
      </c>
      <c r="H752" s="27"/>
      <c r="I752" s="25">
        <f t="shared" si="147"/>
        <v>63.75</v>
      </c>
    </row>
    <row r="753" spans="1:9">
      <c r="A753" s="6"/>
      <c r="B753" s="29" t="s">
        <v>761</v>
      </c>
      <c r="C753" s="24" t="s">
        <v>1</v>
      </c>
      <c r="D753" s="29" t="s">
        <v>735</v>
      </c>
      <c r="E753" s="31">
        <v>90</v>
      </c>
      <c r="F753" s="26">
        <v>0.15</v>
      </c>
      <c r="G753" s="151">
        <f t="shared" si="146"/>
        <v>76.5</v>
      </c>
      <c r="H753" s="27"/>
      <c r="I753" s="25">
        <f t="shared" si="147"/>
        <v>76.5</v>
      </c>
    </row>
    <row r="754" spans="1:9">
      <c r="A754" s="6"/>
      <c r="B754" s="29" t="s">
        <v>762</v>
      </c>
      <c r="C754" s="24" t="s">
        <v>1</v>
      </c>
      <c r="D754" s="29" t="s">
        <v>736</v>
      </c>
      <c r="E754" s="31">
        <v>90</v>
      </c>
      <c r="F754" s="26">
        <v>0.15</v>
      </c>
      <c r="G754" s="151">
        <f t="shared" si="146"/>
        <v>76.5</v>
      </c>
      <c r="H754" s="27"/>
      <c r="I754" s="25">
        <f t="shared" si="147"/>
        <v>76.5</v>
      </c>
    </row>
    <row r="755" spans="1:9">
      <c r="A755" s="6"/>
      <c r="B755" s="29" t="s">
        <v>763</v>
      </c>
      <c r="C755" s="24" t="s">
        <v>1</v>
      </c>
      <c r="D755" s="29" t="s">
        <v>737</v>
      </c>
      <c r="E755" s="31">
        <v>120</v>
      </c>
      <c r="F755" s="26">
        <v>0.15</v>
      </c>
      <c r="G755" s="151">
        <f t="shared" si="146"/>
        <v>102</v>
      </c>
      <c r="H755" s="27"/>
      <c r="I755" s="25">
        <f t="shared" si="147"/>
        <v>102</v>
      </c>
    </row>
    <row r="756" spans="1:9">
      <c r="A756" s="6"/>
      <c r="B756" s="30" t="s">
        <v>764</v>
      </c>
      <c r="C756" s="24" t="s">
        <v>1</v>
      </c>
      <c r="D756" s="30" t="s">
        <v>738</v>
      </c>
      <c r="E756" s="36">
        <v>300</v>
      </c>
      <c r="F756" s="26">
        <v>0.15</v>
      </c>
      <c r="G756" s="151">
        <f t="shared" si="146"/>
        <v>255</v>
      </c>
      <c r="H756" s="27"/>
      <c r="I756" s="25">
        <f t="shared" si="147"/>
        <v>255</v>
      </c>
    </row>
    <row r="757" spans="1:9">
      <c r="A757" s="6"/>
      <c r="B757" s="30" t="s">
        <v>765</v>
      </c>
      <c r="C757" s="24" t="s">
        <v>1</v>
      </c>
      <c r="D757" s="30" t="s">
        <v>739</v>
      </c>
      <c r="E757" s="36">
        <v>150</v>
      </c>
      <c r="F757" s="26">
        <v>0.15</v>
      </c>
      <c r="G757" s="151">
        <f t="shared" si="146"/>
        <v>127.5</v>
      </c>
      <c r="H757" s="27"/>
      <c r="I757" s="25">
        <f t="shared" si="147"/>
        <v>127.5</v>
      </c>
    </row>
    <row r="758" spans="1:9">
      <c r="A758" s="6"/>
      <c r="B758" s="39" t="s">
        <v>766</v>
      </c>
      <c r="C758" s="24" t="s">
        <v>1</v>
      </c>
      <c r="D758" s="39" t="s">
        <v>740</v>
      </c>
      <c r="E758" s="36">
        <v>150</v>
      </c>
      <c r="F758" s="26">
        <v>0.15</v>
      </c>
      <c r="G758" s="151">
        <f t="shared" si="146"/>
        <v>127.5</v>
      </c>
      <c r="H758" s="27"/>
      <c r="I758" s="25">
        <f t="shared" si="147"/>
        <v>127.5</v>
      </c>
    </row>
    <row r="759" spans="1:9">
      <c r="A759" s="6"/>
      <c r="B759" s="38" t="s">
        <v>767</v>
      </c>
      <c r="C759" s="24" t="s">
        <v>1</v>
      </c>
      <c r="D759" s="45" t="s">
        <v>901</v>
      </c>
      <c r="E759" s="36">
        <v>1400</v>
      </c>
      <c r="F759" s="26">
        <v>0.15</v>
      </c>
      <c r="G759" s="151">
        <f t="shared" si="146"/>
        <v>1190</v>
      </c>
      <c r="H759" s="27"/>
      <c r="I759" s="25">
        <f t="shared" si="147"/>
        <v>1190</v>
      </c>
    </row>
    <row r="760" spans="1:9">
      <c r="A760" s="6"/>
      <c r="B760" s="29" t="s">
        <v>768</v>
      </c>
      <c r="C760" s="24" t="s">
        <v>1</v>
      </c>
      <c r="D760" s="30" t="s">
        <v>741</v>
      </c>
      <c r="E760" s="31">
        <v>300</v>
      </c>
      <c r="F760" s="26">
        <v>0.15</v>
      </c>
      <c r="G760" s="151">
        <f t="shared" si="146"/>
        <v>255</v>
      </c>
      <c r="H760" s="27"/>
      <c r="I760" s="25">
        <f t="shared" si="147"/>
        <v>255</v>
      </c>
    </row>
    <row r="761" spans="1:9">
      <c r="A761" s="6"/>
      <c r="B761" s="29" t="s">
        <v>769</v>
      </c>
      <c r="C761" s="24" t="s">
        <v>1</v>
      </c>
      <c r="D761" s="30" t="s">
        <v>742</v>
      </c>
      <c r="E761" s="31">
        <v>330</v>
      </c>
      <c r="F761" s="26">
        <v>0.15</v>
      </c>
      <c r="G761" s="151">
        <f t="shared" si="146"/>
        <v>280.5</v>
      </c>
      <c r="H761" s="27"/>
      <c r="I761" s="25">
        <f t="shared" si="147"/>
        <v>280.5</v>
      </c>
    </row>
    <row r="762" spans="1:9">
      <c r="A762" s="6"/>
      <c r="B762" s="39" t="s">
        <v>770</v>
      </c>
      <c r="C762" s="24" t="s">
        <v>1</v>
      </c>
      <c r="D762" s="39" t="s">
        <v>743</v>
      </c>
      <c r="E762" s="36">
        <v>100</v>
      </c>
      <c r="F762" s="26">
        <v>0.15</v>
      </c>
      <c r="G762" s="151">
        <f t="shared" si="146"/>
        <v>85</v>
      </c>
      <c r="H762" s="27"/>
      <c r="I762" s="25">
        <f t="shared" si="147"/>
        <v>85</v>
      </c>
    </row>
    <row r="763" spans="1:9">
      <c r="A763" s="6"/>
      <c r="B763" s="39" t="s">
        <v>771</v>
      </c>
      <c r="C763" s="24" t="s">
        <v>1</v>
      </c>
      <c r="D763" s="39" t="s">
        <v>744</v>
      </c>
      <c r="E763" s="36">
        <v>9</v>
      </c>
      <c r="F763" s="26">
        <v>0.15</v>
      </c>
      <c r="G763" s="151">
        <f t="shared" si="146"/>
        <v>7.6499999999999995</v>
      </c>
      <c r="H763" s="27"/>
      <c r="I763" s="25">
        <f t="shared" si="147"/>
        <v>7.6499999999999995</v>
      </c>
    </row>
    <row r="764" spans="1:9">
      <c r="A764" s="6"/>
      <c r="B764" s="29" t="s">
        <v>772</v>
      </c>
      <c r="C764" s="24" t="s">
        <v>1</v>
      </c>
      <c r="D764" s="30" t="s">
        <v>745</v>
      </c>
      <c r="E764" s="31">
        <v>395</v>
      </c>
      <c r="F764" s="26">
        <v>0.15</v>
      </c>
      <c r="G764" s="151">
        <f t="shared" si="146"/>
        <v>335.75</v>
      </c>
      <c r="H764" s="27"/>
      <c r="I764" s="25">
        <f t="shared" si="147"/>
        <v>335.75</v>
      </c>
    </row>
    <row r="765" spans="1:9">
      <c r="A765" s="6"/>
      <c r="B765" s="29" t="s">
        <v>773</v>
      </c>
      <c r="C765" s="24" t="s">
        <v>1</v>
      </c>
      <c r="D765" s="30" t="s">
        <v>746</v>
      </c>
      <c r="E765" s="31">
        <v>150</v>
      </c>
      <c r="F765" s="26">
        <v>0.15</v>
      </c>
      <c r="G765" s="151">
        <f t="shared" si="146"/>
        <v>127.5</v>
      </c>
      <c r="H765" s="27"/>
      <c r="I765" s="25">
        <f t="shared" si="147"/>
        <v>127.5</v>
      </c>
    </row>
    <row r="766" spans="1:9">
      <c r="A766" s="6"/>
      <c r="B766" s="29" t="s">
        <v>774</v>
      </c>
      <c r="C766" s="24" t="s">
        <v>1</v>
      </c>
      <c r="D766" s="30" t="s">
        <v>747</v>
      </c>
      <c r="E766" s="31">
        <v>10.33</v>
      </c>
      <c r="F766" s="26">
        <v>0.15</v>
      </c>
      <c r="G766" s="151">
        <f t="shared" si="146"/>
        <v>8.7805</v>
      </c>
      <c r="H766" s="27"/>
      <c r="I766" s="25">
        <f t="shared" si="147"/>
        <v>8.7805</v>
      </c>
    </row>
    <row r="767" spans="1:9">
      <c r="A767" s="6"/>
      <c r="B767" s="29" t="s">
        <v>775</v>
      </c>
      <c r="C767" s="24" t="s">
        <v>1</v>
      </c>
      <c r="D767" s="30" t="s">
        <v>748</v>
      </c>
      <c r="E767" s="31">
        <v>195</v>
      </c>
      <c r="F767" s="26">
        <v>0.15</v>
      </c>
      <c r="G767" s="151">
        <f t="shared" si="146"/>
        <v>165.75</v>
      </c>
      <c r="H767" s="27"/>
      <c r="I767" s="25">
        <f t="shared" si="147"/>
        <v>165.75</v>
      </c>
    </row>
    <row r="768" spans="1:9">
      <c r="A768" s="6"/>
      <c r="B768" s="38" t="s">
        <v>776</v>
      </c>
      <c r="C768" s="24" t="s">
        <v>1</v>
      </c>
      <c r="D768" s="30" t="s">
        <v>749</v>
      </c>
      <c r="E768" s="31">
        <v>350</v>
      </c>
      <c r="F768" s="26">
        <v>0.15</v>
      </c>
      <c r="G768" s="151">
        <f t="shared" si="146"/>
        <v>297.5</v>
      </c>
      <c r="H768" s="27"/>
      <c r="I768" s="25">
        <f t="shared" si="147"/>
        <v>297.5</v>
      </c>
    </row>
    <row r="769" spans="1:9">
      <c r="A769" s="6"/>
      <c r="B769" s="40" t="s">
        <v>777</v>
      </c>
      <c r="C769" s="24" t="s">
        <v>1</v>
      </c>
      <c r="D769" s="41" t="s">
        <v>779</v>
      </c>
      <c r="E769" s="42">
        <v>4995</v>
      </c>
      <c r="F769" s="26">
        <v>0.15</v>
      </c>
      <c r="G769" s="151">
        <f t="shared" si="146"/>
        <v>4245.75</v>
      </c>
      <c r="H769" s="27"/>
      <c r="I769" s="25">
        <f t="shared" si="147"/>
        <v>4245.75</v>
      </c>
    </row>
    <row r="770" spans="1:9">
      <c r="A770" s="6"/>
      <c r="B770" s="40" t="s">
        <v>898</v>
      </c>
      <c r="C770" s="24" t="s">
        <v>1</v>
      </c>
      <c r="D770" s="41" t="s">
        <v>780</v>
      </c>
      <c r="E770" s="42">
        <v>2497</v>
      </c>
      <c r="F770" s="26">
        <v>0.15</v>
      </c>
      <c r="G770" s="151">
        <f t="shared" si="146"/>
        <v>2122.4499999999998</v>
      </c>
      <c r="H770" s="27"/>
      <c r="I770" s="25">
        <f t="shared" si="147"/>
        <v>2122.4499999999998</v>
      </c>
    </row>
    <row r="771" spans="1:9">
      <c r="A771" s="6"/>
      <c r="B771" s="40" t="s">
        <v>778</v>
      </c>
      <c r="C771" s="24" t="s">
        <v>1</v>
      </c>
      <c r="D771" s="41" t="s">
        <v>781</v>
      </c>
      <c r="E771" s="42">
        <v>4995</v>
      </c>
      <c r="F771" s="26">
        <v>0.15</v>
      </c>
      <c r="G771" s="151">
        <f t="shared" ref="G771:G834" si="148">E771*(1-F771)</f>
        <v>4245.75</v>
      </c>
      <c r="H771" s="27"/>
      <c r="I771" s="25">
        <f t="shared" ref="I771:I834" si="149">G771</f>
        <v>4245.75</v>
      </c>
    </row>
    <row r="772" spans="1:9">
      <c r="A772" s="6"/>
      <c r="B772" s="40" t="s">
        <v>899</v>
      </c>
      <c r="C772" s="24" t="s">
        <v>1</v>
      </c>
      <c r="D772" s="41" t="s">
        <v>782</v>
      </c>
      <c r="E772" s="42">
        <v>2497</v>
      </c>
      <c r="F772" s="26">
        <v>0.15</v>
      </c>
      <c r="G772" s="151">
        <f t="shared" si="148"/>
        <v>2122.4499999999998</v>
      </c>
      <c r="H772" s="27"/>
      <c r="I772" s="25">
        <f t="shared" si="149"/>
        <v>2122.4499999999998</v>
      </c>
    </row>
    <row r="773" spans="1:9">
      <c r="A773" s="6"/>
      <c r="B773" s="30" t="s">
        <v>783</v>
      </c>
      <c r="C773" s="24" t="s">
        <v>1</v>
      </c>
      <c r="D773" s="30" t="s">
        <v>841</v>
      </c>
      <c r="E773" s="36">
        <v>8500</v>
      </c>
      <c r="F773" s="26">
        <v>0.15</v>
      </c>
      <c r="G773" s="151">
        <f t="shared" si="148"/>
        <v>7225</v>
      </c>
      <c r="H773" s="27"/>
      <c r="I773" s="25">
        <f t="shared" si="149"/>
        <v>7225</v>
      </c>
    </row>
    <row r="774" spans="1:9">
      <c r="A774" s="6"/>
      <c r="B774" s="30" t="s">
        <v>784</v>
      </c>
      <c r="C774" s="24" t="s">
        <v>1</v>
      </c>
      <c r="D774" s="30" t="s">
        <v>842</v>
      </c>
      <c r="E774" s="36">
        <v>8500</v>
      </c>
      <c r="F774" s="26">
        <v>0.15</v>
      </c>
      <c r="G774" s="151">
        <f t="shared" si="148"/>
        <v>7225</v>
      </c>
      <c r="H774" s="27"/>
      <c r="I774" s="25">
        <f t="shared" si="149"/>
        <v>7225</v>
      </c>
    </row>
    <row r="775" spans="1:9">
      <c r="A775" s="6"/>
      <c r="B775" s="30" t="s">
        <v>785</v>
      </c>
      <c r="C775" s="24" t="s">
        <v>1</v>
      </c>
      <c r="D775" s="30" t="s">
        <v>843</v>
      </c>
      <c r="E775" s="36">
        <v>4400</v>
      </c>
      <c r="F775" s="26">
        <v>0.15</v>
      </c>
      <c r="G775" s="151">
        <f t="shared" si="148"/>
        <v>3740</v>
      </c>
      <c r="H775" s="27"/>
      <c r="I775" s="25">
        <f t="shared" si="149"/>
        <v>3740</v>
      </c>
    </row>
    <row r="776" spans="1:9">
      <c r="A776" s="6"/>
      <c r="B776" s="30" t="s">
        <v>786</v>
      </c>
      <c r="C776" s="24" t="s">
        <v>1</v>
      </c>
      <c r="D776" s="30" t="s">
        <v>844</v>
      </c>
      <c r="E776" s="36">
        <v>4400</v>
      </c>
      <c r="F776" s="26">
        <v>0.15</v>
      </c>
      <c r="G776" s="151">
        <f t="shared" si="148"/>
        <v>3740</v>
      </c>
      <c r="H776" s="27"/>
      <c r="I776" s="25">
        <f t="shared" si="149"/>
        <v>3740</v>
      </c>
    </row>
    <row r="777" spans="1:9">
      <c r="A777" s="6"/>
      <c r="B777" s="30" t="s">
        <v>787</v>
      </c>
      <c r="C777" s="24" t="s">
        <v>1</v>
      </c>
      <c r="D777" s="30" t="s">
        <v>845</v>
      </c>
      <c r="E777" s="36">
        <v>990</v>
      </c>
      <c r="F777" s="26">
        <v>0.15</v>
      </c>
      <c r="G777" s="151">
        <f t="shared" si="148"/>
        <v>841.5</v>
      </c>
      <c r="H777" s="27"/>
      <c r="I777" s="25">
        <f t="shared" si="149"/>
        <v>841.5</v>
      </c>
    </row>
    <row r="778" spans="1:9">
      <c r="A778" s="6"/>
      <c r="B778" s="30" t="s">
        <v>788</v>
      </c>
      <c r="C778" s="24" t="s">
        <v>1</v>
      </c>
      <c r="D778" s="30" t="s">
        <v>846</v>
      </c>
      <c r="E778" s="36">
        <v>1530</v>
      </c>
      <c r="F778" s="26">
        <v>0.15</v>
      </c>
      <c r="G778" s="151">
        <f t="shared" si="148"/>
        <v>1300.5</v>
      </c>
      <c r="H778" s="27"/>
      <c r="I778" s="25">
        <f t="shared" si="149"/>
        <v>1300.5</v>
      </c>
    </row>
    <row r="779" spans="1:9">
      <c r="A779" s="6"/>
      <c r="B779" s="30" t="s">
        <v>789</v>
      </c>
      <c r="C779" s="24" t="s">
        <v>1</v>
      </c>
      <c r="D779" s="30" t="s">
        <v>847</v>
      </c>
      <c r="E779" s="36">
        <v>1910</v>
      </c>
      <c r="F779" s="26">
        <v>0.15</v>
      </c>
      <c r="G779" s="151">
        <f t="shared" si="148"/>
        <v>1623.5</v>
      </c>
      <c r="H779" s="27"/>
      <c r="I779" s="25">
        <f t="shared" si="149"/>
        <v>1623.5</v>
      </c>
    </row>
    <row r="780" spans="1:9">
      <c r="A780" s="6"/>
      <c r="B780" s="30" t="s">
        <v>790</v>
      </c>
      <c r="C780" s="24" t="s">
        <v>1</v>
      </c>
      <c r="D780" s="30" t="s">
        <v>848</v>
      </c>
      <c r="E780" s="36">
        <v>2500</v>
      </c>
      <c r="F780" s="26">
        <v>0.15</v>
      </c>
      <c r="G780" s="151">
        <f t="shared" si="148"/>
        <v>2125</v>
      </c>
      <c r="H780" s="27"/>
      <c r="I780" s="25">
        <f t="shared" si="149"/>
        <v>2125</v>
      </c>
    </row>
    <row r="781" spans="1:9">
      <c r="A781" s="6"/>
      <c r="B781" s="30" t="s">
        <v>791</v>
      </c>
      <c r="C781" s="24" t="s">
        <v>1</v>
      </c>
      <c r="D781" s="30" t="s">
        <v>849</v>
      </c>
      <c r="E781" s="36">
        <v>1150</v>
      </c>
      <c r="F781" s="26">
        <v>0.15</v>
      </c>
      <c r="G781" s="151">
        <f t="shared" si="148"/>
        <v>977.5</v>
      </c>
      <c r="H781" s="27"/>
      <c r="I781" s="25">
        <f t="shared" si="149"/>
        <v>977.5</v>
      </c>
    </row>
    <row r="782" spans="1:9">
      <c r="A782" s="6"/>
      <c r="B782" s="30" t="s">
        <v>792</v>
      </c>
      <c r="C782" s="24" t="s">
        <v>1</v>
      </c>
      <c r="D782" s="30" t="s">
        <v>850</v>
      </c>
      <c r="E782" s="36">
        <v>1885</v>
      </c>
      <c r="F782" s="26">
        <v>0.15</v>
      </c>
      <c r="G782" s="151">
        <f t="shared" si="148"/>
        <v>1602.25</v>
      </c>
      <c r="H782" s="27"/>
      <c r="I782" s="25">
        <f t="shared" si="149"/>
        <v>1602.25</v>
      </c>
    </row>
    <row r="783" spans="1:9">
      <c r="A783" s="6"/>
      <c r="B783" s="30" t="s">
        <v>793</v>
      </c>
      <c r="C783" s="24" t="s">
        <v>1</v>
      </c>
      <c r="D783" s="30" t="s">
        <v>851</v>
      </c>
      <c r="E783" s="36">
        <v>3200</v>
      </c>
      <c r="F783" s="26">
        <v>0.15</v>
      </c>
      <c r="G783" s="151">
        <f t="shared" si="148"/>
        <v>2720</v>
      </c>
      <c r="H783" s="27"/>
      <c r="I783" s="25">
        <f t="shared" si="149"/>
        <v>2720</v>
      </c>
    </row>
    <row r="784" spans="1:9">
      <c r="A784" s="6"/>
      <c r="B784" s="30" t="s">
        <v>794</v>
      </c>
      <c r="C784" s="24" t="s">
        <v>1</v>
      </c>
      <c r="D784" s="30" t="s">
        <v>852</v>
      </c>
      <c r="E784" s="36">
        <v>5600</v>
      </c>
      <c r="F784" s="26">
        <v>0.15</v>
      </c>
      <c r="G784" s="151">
        <f t="shared" si="148"/>
        <v>4760</v>
      </c>
      <c r="H784" s="27"/>
      <c r="I784" s="25">
        <f t="shared" si="149"/>
        <v>4760</v>
      </c>
    </row>
    <row r="785" spans="1:9">
      <c r="A785" s="6"/>
      <c r="B785" s="30" t="s">
        <v>795</v>
      </c>
      <c r="C785" s="24" t="s">
        <v>1</v>
      </c>
      <c r="D785" s="30" t="s">
        <v>853</v>
      </c>
      <c r="E785" s="36">
        <v>890</v>
      </c>
      <c r="F785" s="26">
        <v>0.15</v>
      </c>
      <c r="G785" s="151">
        <f t="shared" si="148"/>
        <v>756.5</v>
      </c>
      <c r="H785" s="27"/>
      <c r="I785" s="25">
        <f t="shared" si="149"/>
        <v>756.5</v>
      </c>
    </row>
    <row r="786" spans="1:9">
      <c r="A786" s="6"/>
      <c r="B786" s="30" t="s">
        <v>796</v>
      </c>
      <c r="C786" s="24" t="s">
        <v>1</v>
      </c>
      <c r="D786" s="30" t="s">
        <v>854</v>
      </c>
      <c r="E786" s="36">
        <v>1430</v>
      </c>
      <c r="F786" s="26">
        <v>0.15</v>
      </c>
      <c r="G786" s="151">
        <f t="shared" si="148"/>
        <v>1215.5</v>
      </c>
      <c r="H786" s="27"/>
      <c r="I786" s="25">
        <f t="shared" si="149"/>
        <v>1215.5</v>
      </c>
    </row>
    <row r="787" spans="1:9">
      <c r="A787" s="6"/>
      <c r="B787" s="30" t="s">
        <v>797</v>
      </c>
      <c r="C787" s="24" t="s">
        <v>1</v>
      </c>
      <c r="D787" s="30" t="s">
        <v>855</v>
      </c>
      <c r="E787" s="36">
        <v>1810</v>
      </c>
      <c r="F787" s="26">
        <v>0.15</v>
      </c>
      <c r="G787" s="151">
        <f t="shared" si="148"/>
        <v>1538.5</v>
      </c>
      <c r="H787" s="27"/>
      <c r="I787" s="25">
        <f t="shared" si="149"/>
        <v>1538.5</v>
      </c>
    </row>
    <row r="788" spans="1:9">
      <c r="A788" s="6"/>
      <c r="B788" s="30" t="s">
        <v>798</v>
      </c>
      <c r="C788" s="24" t="s">
        <v>1</v>
      </c>
      <c r="D788" s="30" t="s">
        <v>856</v>
      </c>
      <c r="E788" s="36">
        <v>2400</v>
      </c>
      <c r="F788" s="26">
        <v>0.15</v>
      </c>
      <c r="G788" s="151">
        <f t="shared" si="148"/>
        <v>2040</v>
      </c>
      <c r="H788" s="27"/>
      <c r="I788" s="25">
        <f t="shared" si="149"/>
        <v>2040</v>
      </c>
    </row>
    <row r="789" spans="1:9">
      <c r="A789" s="6"/>
      <c r="B789" s="30" t="s">
        <v>799</v>
      </c>
      <c r="C789" s="24" t="s">
        <v>1</v>
      </c>
      <c r="D789" s="30" t="s">
        <v>857</v>
      </c>
      <c r="E789" s="36">
        <v>3550</v>
      </c>
      <c r="F789" s="26">
        <v>0.15</v>
      </c>
      <c r="G789" s="151">
        <f t="shared" si="148"/>
        <v>3017.5</v>
      </c>
      <c r="H789" s="27"/>
      <c r="I789" s="25">
        <f t="shared" si="149"/>
        <v>3017.5</v>
      </c>
    </row>
    <row r="790" spans="1:9">
      <c r="A790" s="6"/>
      <c r="B790" s="30" t="s">
        <v>800</v>
      </c>
      <c r="C790" s="24" t="s">
        <v>1</v>
      </c>
      <c r="D790" s="30" t="s">
        <v>858</v>
      </c>
      <c r="E790" s="36">
        <v>1050</v>
      </c>
      <c r="F790" s="26">
        <v>0.15</v>
      </c>
      <c r="G790" s="151">
        <f t="shared" si="148"/>
        <v>892.5</v>
      </c>
      <c r="H790" s="27"/>
      <c r="I790" s="25">
        <f t="shared" si="149"/>
        <v>892.5</v>
      </c>
    </row>
    <row r="791" spans="1:9">
      <c r="A791" s="6"/>
      <c r="B791" s="30" t="s">
        <v>801</v>
      </c>
      <c r="C791" s="24" t="s">
        <v>1</v>
      </c>
      <c r="D791" s="30" t="s">
        <v>859</v>
      </c>
      <c r="E791" s="36">
        <v>1785</v>
      </c>
      <c r="F791" s="26">
        <v>0.15</v>
      </c>
      <c r="G791" s="151">
        <f t="shared" si="148"/>
        <v>1517.25</v>
      </c>
      <c r="H791" s="27"/>
      <c r="I791" s="25">
        <f t="shared" si="149"/>
        <v>1517.25</v>
      </c>
    </row>
    <row r="792" spans="1:9">
      <c r="A792" s="6"/>
      <c r="B792" s="30" t="s">
        <v>802</v>
      </c>
      <c r="C792" s="24" t="s">
        <v>1</v>
      </c>
      <c r="D792" s="30" t="s">
        <v>860</v>
      </c>
      <c r="E792" s="36">
        <v>3100</v>
      </c>
      <c r="F792" s="26">
        <v>0.15</v>
      </c>
      <c r="G792" s="151">
        <f t="shared" si="148"/>
        <v>2635</v>
      </c>
      <c r="H792" s="27"/>
      <c r="I792" s="25">
        <f t="shared" si="149"/>
        <v>2635</v>
      </c>
    </row>
    <row r="793" spans="1:9">
      <c r="A793" s="6"/>
      <c r="B793" s="30" t="s">
        <v>803</v>
      </c>
      <c r="C793" s="24" t="s">
        <v>1</v>
      </c>
      <c r="D793" s="30" t="s">
        <v>861</v>
      </c>
      <c r="E793" s="36">
        <v>5500</v>
      </c>
      <c r="F793" s="26">
        <v>0.15</v>
      </c>
      <c r="G793" s="151">
        <f t="shared" si="148"/>
        <v>4675</v>
      </c>
      <c r="H793" s="27"/>
      <c r="I793" s="25">
        <f t="shared" si="149"/>
        <v>4675</v>
      </c>
    </row>
    <row r="794" spans="1:9">
      <c r="A794" s="6"/>
      <c r="B794" s="30" t="s">
        <v>804</v>
      </c>
      <c r="C794" s="24" t="s">
        <v>1</v>
      </c>
      <c r="D794" s="30" t="s">
        <v>862</v>
      </c>
      <c r="E794" s="36">
        <v>1160</v>
      </c>
      <c r="F794" s="26">
        <v>0.15</v>
      </c>
      <c r="G794" s="151">
        <f t="shared" si="148"/>
        <v>986</v>
      </c>
      <c r="H794" s="27"/>
      <c r="I794" s="25">
        <f t="shared" si="149"/>
        <v>986</v>
      </c>
    </row>
    <row r="795" spans="1:9">
      <c r="A795" s="6"/>
      <c r="B795" s="30" t="s">
        <v>805</v>
      </c>
      <c r="C795" s="24" t="s">
        <v>1</v>
      </c>
      <c r="D795" s="30" t="s">
        <v>863</v>
      </c>
      <c r="E795" s="36">
        <v>2090</v>
      </c>
      <c r="F795" s="26">
        <v>0.15</v>
      </c>
      <c r="G795" s="151">
        <f t="shared" si="148"/>
        <v>1776.5</v>
      </c>
      <c r="H795" s="27"/>
      <c r="I795" s="25">
        <f t="shared" si="149"/>
        <v>1776.5</v>
      </c>
    </row>
    <row r="796" spans="1:9">
      <c r="A796" s="6"/>
      <c r="B796" s="30" t="s">
        <v>806</v>
      </c>
      <c r="C796" s="24" t="s">
        <v>1</v>
      </c>
      <c r="D796" s="30" t="s">
        <v>900</v>
      </c>
      <c r="E796" s="36">
        <v>1200</v>
      </c>
      <c r="F796" s="26">
        <v>0.15</v>
      </c>
      <c r="G796" s="151">
        <f t="shared" si="148"/>
        <v>1020</v>
      </c>
      <c r="H796" s="27"/>
      <c r="I796" s="25">
        <f t="shared" si="149"/>
        <v>1020</v>
      </c>
    </row>
    <row r="797" spans="1:9" ht="22.5">
      <c r="A797" s="6"/>
      <c r="B797" s="30" t="s">
        <v>807</v>
      </c>
      <c r="C797" s="24" t="s">
        <v>1</v>
      </c>
      <c r="D797" s="30" t="s">
        <v>864</v>
      </c>
      <c r="E797" s="36">
        <v>1400</v>
      </c>
      <c r="F797" s="26">
        <v>0.15</v>
      </c>
      <c r="G797" s="151">
        <f t="shared" si="148"/>
        <v>1190</v>
      </c>
      <c r="H797" s="27"/>
      <c r="I797" s="25">
        <f t="shared" si="149"/>
        <v>1190</v>
      </c>
    </row>
    <row r="798" spans="1:9">
      <c r="A798" s="6"/>
      <c r="B798" s="30" t="s">
        <v>808</v>
      </c>
      <c r="C798" s="24" t="s">
        <v>1</v>
      </c>
      <c r="D798" s="30" t="s">
        <v>865</v>
      </c>
      <c r="E798" s="36">
        <v>2168.25</v>
      </c>
      <c r="F798" s="26">
        <v>0.15</v>
      </c>
      <c r="G798" s="151">
        <f t="shared" si="148"/>
        <v>1843.0125</v>
      </c>
      <c r="H798" s="27"/>
      <c r="I798" s="25">
        <f t="shared" si="149"/>
        <v>1843.0125</v>
      </c>
    </row>
    <row r="799" spans="1:9">
      <c r="A799" s="6"/>
      <c r="B799" s="30" t="s">
        <v>809</v>
      </c>
      <c r="C799" s="24" t="s">
        <v>1</v>
      </c>
      <c r="D799" s="30" t="s">
        <v>866</v>
      </c>
      <c r="E799" s="36">
        <v>2430.75</v>
      </c>
      <c r="F799" s="26">
        <v>0.15</v>
      </c>
      <c r="G799" s="151">
        <f t="shared" si="148"/>
        <v>2066.1374999999998</v>
      </c>
      <c r="H799" s="27"/>
      <c r="I799" s="25">
        <f t="shared" si="149"/>
        <v>2066.1374999999998</v>
      </c>
    </row>
    <row r="800" spans="1:9">
      <c r="A800" s="6"/>
      <c r="B800" s="30" t="s">
        <v>810</v>
      </c>
      <c r="C800" s="24" t="s">
        <v>1</v>
      </c>
      <c r="D800" s="43" t="s">
        <v>867</v>
      </c>
      <c r="E800" s="36">
        <v>561</v>
      </c>
      <c r="F800" s="26">
        <v>0.15</v>
      </c>
      <c r="G800" s="151">
        <f t="shared" si="148"/>
        <v>476.84999999999997</v>
      </c>
      <c r="H800" s="27"/>
      <c r="I800" s="25">
        <f t="shared" si="149"/>
        <v>476.84999999999997</v>
      </c>
    </row>
    <row r="801" spans="1:9">
      <c r="A801" s="6"/>
      <c r="B801" s="30" t="s">
        <v>811</v>
      </c>
      <c r="C801" s="24" t="s">
        <v>1</v>
      </c>
      <c r="D801" s="43" t="s">
        <v>868</v>
      </c>
      <c r="E801" s="36">
        <v>1120</v>
      </c>
      <c r="F801" s="26">
        <v>0.15</v>
      </c>
      <c r="G801" s="151">
        <f t="shared" si="148"/>
        <v>952</v>
      </c>
      <c r="H801" s="27"/>
      <c r="I801" s="25">
        <f t="shared" si="149"/>
        <v>952</v>
      </c>
    </row>
    <row r="802" spans="1:9">
      <c r="A802" s="6"/>
      <c r="B802" s="30" t="s">
        <v>812</v>
      </c>
      <c r="C802" s="24" t="s">
        <v>1</v>
      </c>
      <c r="D802" s="43" t="s">
        <v>869</v>
      </c>
      <c r="E802" s="36">
        <v>2203</v>
      </c>
      <c r="F802" s="26">
        <v>0.15</v>
      </c>
      <c r="G802" s="151">
        <f t="shared" si="148"/>
        <v>1872.55</v>
      </c>
      <c r="H802" s="27"/>
      <c r="I802" s="25">
        <f t="shared" si="149"/>
        <v>1872.55</v>
      </c>
    </row>
    <row r="803" spans="1:9" ht="22.5">
      <c r="A803" s="6"/>
      <c r="B803" s="30" t="s">
        <v>813</v>
      </c>
      <c r="C803" s="24" t="s">
        <v>1</v>
      </c>
      <c r="D803" s="43" t="s">
        <v>870</v>
      </c>
      <c r="E803" s="36">
        <v>843</v>
      </c>
      <c r="F803" s="26">
        <v>0.15</v>
      </c>
      <c r="G803" s="151">
        <f t="shared" si="148"/>
        <v>716.55</v>
      </c>
      <c r="H803" s="27"/>
      <c r="I803" s="25">
        <f t="shared" si="149"/>
        <v>716.55</v>
      </c>
    </row>
    <row r="804" spans="1:9" ht="22.5">
      <c r="A804" s="6"/>
      <c r="B804" s="30" t="s">
        <v>814</v>
      </c>
      <c r="C804" s="24" t="s">
        <v>1</v>
      </c>
      <c r="D804" s="43" t="s">
        <v>871</v>
      </c>
      <c r="E804" s="36">
        <v>1713</v>
      </c>
      <c r="F804" s="26">
        <v>0.15</v>
      </c>
      <c r="G804" s="151">
        <f t="shared" si="148"/>
        <v>1456.05</v>
      </c>
      <c r="H804" s="27"/>
      <c r="I804" s="25">
        <f t="shared" si="149"/>
        <v>1456.05</v>
      </c>
    </row>
    <row r="805" spans="1:9" ht="22.5">
      <c r="A805" s="6"/>
      <c r="B805" s="30" t="s">
        <v>815</v>
      </c>
      <c r="C805" s="24" t="s">
        <v>1</v>
      </c>
      <c r="D805" s="43" t="s">
        <v>872</v>
      </c>
      <c r="E805" s="36">
        <v>2807</v>
      </c>
      <c r="F805" s="26">
        <v>0.15</v>
      </c>
      <c r="G805" s="151">
        <f t="shared" si="148"/>
        <v>2385.9499999999998</v>
      </c>
      <c r="H805" s="27"/>
      <c r="I805" s="25">
        <f t="shared" si="149"/>
        <v>2385.9499999999998</v>
      </c>
    </row>
    <row r="806" spans="1:9" ht="22.5">
      <c r="A806" s="6"/>
      <c r="B806" s="30" t="s">
        <v>816</v>
      </c>
      <c r="C806" s="24" t="s">
        <v>1</v>
      </c>
      <c r="D806" s="43" t="s">
        <v>873</v>
      </c>
      <c r="E806" s="36">
        <v>4218</v>
      </c>
      <c r="F806" s="26">
        <v>0.15</v>
      </c>
      <c r="G806" s="151">
        <f t="shared" si="148"/>
        <v>3585.2999999999997</v>
      </c>
      <c r="H806" s="27"/>
      <c r="I806" s="25">
        <f t="shared" si="149"/>
        <v>3585.2999999999997</v>
      </c>
    </row>
    <row r="807" spans="1:9">
      <c r="A807" s="6"/>
      <c r="B807" s="29" t="s">
        <v>817</v>
      </c>
      <c r="C807" s="24" t="s">
        <v>1</v>
      </c>
      <c r="D807" s="30" t="s">
        <v>874</v>
      </c>
      <c r="E807" s="44">
        <v>598</v>
      </c>
      <c r="F807" s="26">
        <v>0.15</v>
      </c>
      <c r="G807" s="151">
        <f t="shared" si="148"/>
        <v>508.3</v>
      </c>
      <c r="H807" s="27"/>
      <c r="I807" s="25">
        <f t="shared" si="149"/>
        <v>508.3</v>
      </c>
    </row>
    <row r="808" spans="1:9">
      <c r="A808" s="6"/>
      <c r="B808" s="29" t="s">
        <v>818</v>
      </c>
      <c r="C808" s="24" t="s">
        <v>1</v>
      </c>
      <c r="D808" s="30" t="s">
        <v>875</v>
      </c>
      <c r="E808" s="44">
        <v>1195</v>
      </c>
      <c r="F808" s="26">
        <v>0.15</v>
      </c>
      <c r="G808" s="151">
        <f t="shared" si="148"/>
        <v>1015.75</v>
      </c>
      <c r="H808" s="27"/>
      <c r="I808" s="25">
        <f t="shared" si="149"/>
        <v>1015.75</v>
      </c>
    </row>
    <row r="809" spans="1:9">
      <c r="A809" s="6"/>
      <c r="B809" s="29" t="s">
        <v>819</v>
      </c>
      <c r="C809" s="24" t="s">
        <v>1</v>
      </c>
      <c r="D809" s="30" t="s">
        <v>876</v>
      </c>
      <c r="E809" s="44">
        <v>2350</v>
      </c>
      <c r="F809" s="26">
        <v>0.15</v>
      </c>
      <c r="G809" s="151">
        <f t="shared" si="148"/>
        <v>1997.5</v>
      </c>
      <c r="H809" s="27"/>
      <c r="I809" s="25">
        <f t="shared" si="149"/>
        <v>1997.5</v>
      </c>
    </row>
    <row r="810" spans="1:9" ht="22.5">
      <c r="A810" s="6"/>
      <c r="B810" s="29" t="s">
        <v>820</v>
      </c>
      <c r="C810" s="24" t="s">
        <v>1</v>
      </c>
      <c r="D810" s="30" t="s">
        <v>877</v>
      </c>
      <c r="E810" s="44">
        <v>899</v>
      </c>
      <c r="F810" s="26">
        <v>0.15</v>
      </c>
      <c r="G810" s="151">
        <f t="shared" si="148"/>
        <v>764.15</v>
      </c>
      <c r="H810" s="27"/>
      <c r="I810" s="25">
        <f t="shared" si="149"/>
        <v>764.15</v>
      </c>
    </row>
    <row r="811" spans="1:9" ht="22.5">
      <c r="A811" s="6"/>
      <c r="B811" s="29" t="s">
        <v>821</v>
      </c>
      <c r="C811" s="24" t="s">
        <v>1</v>
      </c>
      <c r="D811" s="30" t="s">
        <v>878</v>
      </c>
      <c r="E811" s="44">
        <v>1827</v>
      </c>
      <c r="F811" s="26">
        <v>0.15</v>
      </c>
      <c r="G811" s="151">
        <f t="shared" si="148"/>
        <v>1552.95</v>
      </c>
      <c r="H811" s="27"/>
      <c r="I811" s="25">
        <f t="shared" si="149"/>
        <v>1552.95</v>
      </c>
    </row>
    <row r="812" spans="1:9" ht="22.5">
      <c r="A812" s="6"/>
      <c r="B812" s="29" t="s">
        <v>822</v>
      </c>
      <c r="C812" s="24" t="s">
        <v>1</v>
      </c>
      <c r="D812" s="30" t="s">
        <v>879</v>
      </c>
      <c r="E812" s="44">
        <v>2995</v>
      </c>
      <c r="F812" s="26">
        <v>0.15</v>
      </c>
      <c r="G812" s="151">
        <f t="shared" si="148"/>
        <v>2545.75</v>
      </c>
      <c r="H812" s="27"/>
      <c r="I812" s="25">
        <f t="shared" si="149"/>
        <v>2545.75</v>
      </c>
    </row>
    <row r="813" spans="1:9" ht="22.5">
      <c r="A813" s="6"/>
      <c r="B813" s="29" t="s">
        <v>823</v>
      </c>
      <c r="C813" s="24" t="s">
        <v>1</v>
      </c>
      <c r="D813" s="30" t="s">
        <v>880</v>
      </c>
      <c r="E813" s="44">
        <v>4500</v>
      </c>
      <c r="F813" s="26">
        <v>0.15</v>
      </c>
      <c r="G813" s="151">
        <f t="shared" si="148"/>
        <v>3825</v>
      </c>
      <c r="H813" s="27"/>
      <c r="I813" s="25">
        <f t="shared" si="149"/>
        <v>3825</v>
      </c>
    </row>
    <row r="814" spans="1:9">
      <c r="A814" s="6"/>
      <c r="B814" s="29" t="s">
        <v>824</v>
      </c>
      <c r="C814" s="24" t="s">
        <v>1</v>
      </c>
      <c r="D814" s="30" t="s">
        <v>881</v>
      </c>
      <c r="E814" s="36">
        <v>598</v>
      </c>
      <c r="F814" s="26">
        <v>0.15</v>
      </c>
      <c r="G814" s="151">
        <f t="shared" si="148"/>
        <v>508.3</v>
      </c>
      <c r="H814" s="27"/>
      <c r="I814" s="25">
        <f t="shared" si="149"/>
        <v>508.3</v>
      </c>
    </row>
    <row r="815" spans="1:9" ht="22.5">
      <c r="A815" s="6"/>
      <c r="B815" s="29" t="s">
        <v>825</v>
      </c>
      <c r="C815" s="24" t="s">
        <v>1</v>
      </c>
      <c r="D815" s="30" t="s">
        <v>882</v>
      </c>
      <c r="E815" s="36">
        <v>899</v>
      </c>
      <c r="F815" s="26">
        <v>0.15</v>
      </c>
      <c r="G815" s="151">
        <f t="shared" si="148"/>
        <v>764.15</v>
      </c>
      <c r="H815" s="27"/>
      <c r="I815" s="25">
        <f t="shared" si="149"/>
        <v>764.15</v>
      </c>
    </row>
    <row r="816" spans="1:9" ht="22.5">
      <c r="A816" s="6"/>
      <c r="B816" s="29" t="s">
        <v>826</v>
      </c>
      <c r="C816" s="24" t="s">
        <v>1</v>
      </c>
      <c r="D816" s="30" t="s">
        <v>883</v>
      </c>
      <c r="E816" s="36">
        <v>1827</v>
      </c>
      <c r="F816" s="26">
        <v>0.15</v>
      </c>
      <c r="G816" s="151">
        <f t="shared" si="148"/>
        <v>1552.95</v>
      </c>
      <c r="H816" s="27"/>
      <c r="I816" s="25">
        <f t="shared" si="149"/>
        <v>1552.95</v>
      </c>
    </row>
    <row r="817" spans="1:9">
      <c r="A817" s="6"/>
      <c r="B817" s="29" t="s">
        <v>827</v>
      </c>
      <c r="C817" s="24" t="s">
        <v>1</v>
      </c>
      <c r="D817" s="30" t="s">
        <v>884</v>
      </c>
      <c r="E817" s="36">
        <v>798</v>
      </c>
      <c r="F817" s="26">
        <v>0.15</v>
      </c>
      <c r="G817" s="151">
        <f t="shared" si="148"/>
        <v>678.3</v>
      </c>
      <c r="H817" s="27"/>
      <c r="I817" s="25">
        <f t="shared" si="149"/>
        <v>678.3</v>
      </c>
    </row>
    <row r="818" spans="1:9">
      <c r="A818" s="6"/>
      <c r="B818" s="29" t="s">
        <v>828</v>
      </c>
      <c r="C818" s="24" t="s">
        <v>1</v>
      </c>
      <c r="D818" s="30" t="s">
        <v>885</v>
      </c>
      <c r="E818" s="36">
        <v>1595</v>
      </c>
      <c r="F818" s="26">
        <v>0.15</v>
      </c>
      <c r="G818" s="151">
        <f t="shared" si="148"/>
        <v>1355.75</v>
      </c>
      <c r="H818" s="27"/>
      <c r="I818" s="25">
        <f t="shared" si="149"/>
        <v>1355.75</v>
      </c>
    </row>
    <row r="819" spans="1:9">
      <c r="A819" s="6"/>
      <c r="B819" s="29" t="s">
        <v>829</v>
      </c>
      <c r="C819" s="24" t="s">
        <v>1</v>
      </c>
      <c r="D819" s="30" t="s">
        <v>886</v>
      </c>
      <c r="E819" s="36">
        <v>2671.5</v>
      </c>
      <c r="F819" s="26">
        <v>0.15</v>
      </c>
      <c r="G819" s="151">
        <f t="shared" si="148"/>
        <v>2270.7750000000001</v>
      </c>
      <c r="H819" s="27"/>
      <c r="I819" s="25">
        <f t="shared" si="149"/>
        <v>2270.7750000000001</v>
      </c>
    </row>
    <row r="820" spans="1:9" ht="22.5">
      <c r="A820" s="6"/>
      <c r="B820" s="29" t="s">
        <v>830</v>
      </c>
      <c r="C820" s="24" t="s">
        <v>1</v>
      </c>
      <c r="D820" s="30" t="s">
        <v>887</v>
      </c>
      <c r="E820" s="36">
        <v>1199</v>
      </c>
      <c r="F820" s="26">
        <v>0.15</v>
      </c>
      <c r="G820" s="151">
        <f t="shared" si="148"/>
        <v>1019.15</v>
      </c>
      <c r="H820" s="27"/>
      <c r="I820" s="25">
        <f t="shared" si="149"/>
        <v>1019.15</v>
      </c>
    </row>
    <row r="821" spans="1:9" ht="22.5">
      <c r="A821" s="6"/>
      <c r="B821" s="29" t="s">
        <v>831</v>
      </c>
      <c r="C821" s="24" t="s">
        <v>1</v>
      </c>
      <c r="D821" s="30" t="s">
        <v>888</v>
      </c>
      <c r="E821" s="36">
        <v>2437</v>
      </c>
      <c r="F821" s="26">
        <v>0.15</v>
      </c>
      <c r="G821" s="151">
        <f t="shared" si="148"/>
        <v>2071.4499999999998</v>
      </c>
      <c r="H821" s="27"/>
      <c r="I821" s="25">
        <f t="shared" si="149"/>
        <v>2071.4499999999998</v>
      </c>
    </row>
    <row r="822" spans="1:9" ht="22.5">
      <c r="A822" s="6"/>
      <c r="B822" s="29" t="s">
        <v>832</v>
      </c>
      <c r="C822" s="24" t="s">
        <v>1</v>
      </c>
      <c r="D822" s="30" t="s">
        <v>889</v>
      </c>
      <c r="E822" s="36">
        <v>3995</v>
      </c>
      <c r="F822" s="26">
        <v>0.15</v>
      </c>
      <c r="G822" s="151">
        <f t="shared" si="148"/>
        <v>3395.75</v>
      </c>
      <c r="H822" s="27"/>
      <c r="I822" s="25">
        <f t="shared" si="149"/>
        <v>3395.75</v>
      </c>
    </row>
    <row r="823" spans="1:9" ht="22.5">
      <c r="A823" s="6"/>
      <c r="B823" s="29" t="s">
        <v>833</v>
      </c>
      <c r="C823" s="24" t="s">
        <v>1</v>
      </c>
      <c r="D823" s="30" t="s">
        <v>890</v>
      </c>
      <c r="E823" s="36">
        <v>5385</v>
      </c>
      <c r="F823" s="26">
        <v>0.15</v>
      </c>
      <c r="G823" s="151">
        <f t="shared" si="148"/>
        <v>4577.25</v>
      </c>
      <c r="H823" s="27"/>
      <c r="I823" s="25">
        <f t="shared" si="149"/>
        <v>4577.25</v>
      </c>
    </row>
    <row r="824" spans="1:9">
      <c r="A824" s="6"/>
      <c r="B824" s="29" t="s">
        <v>834</v>
      </c>
      <c r="C824" s="24" t="s">
        <v>1</v>
      </c>
      <c r="D824" s="30" t="s">
        <v>891</v>
      </c>
      <c r="E824" s="36">
        <v>998</v>
      </c>
      <c r="F824" s="26">
        <v>0.15</v>
      </c>
      <c r="G824" s="151">
        <f t="shared" si="148"/>
        <v>848.3</v>
      </c>
      <c r="H824" s="27"/>
      <c r="I824" s="25">
        <f t="shared" si="149"/>
        <v>848.3</v>
      </c>
    </row>
    <row r="825" spans="1:9">
      <c r="A825" s="6"/>
      <c r="B825" s="29" t="s">
        <v>835</v>
      </c>
      <c r="C825" s="24" t="s">
        <v>1</v>
      </c>
      <c r="D825" s="30" t="s">
        <v>892</v>
      </c>
      <c r="E825" s="36">
        <v>1995</v>
      </c>
      <c r="F825" s="26">
        <v>0.15</v>
      </c>
      <c r="G825" s="151">
        <f t="shared" si="148"/>
        <v>1695.75</v>
      </c>
      <c r="H825" s="27"/>
      <c r="I825" s="25">
        <f t="shared" si="149"/>
        <v>1695.75</v>
      </c>
    </row>
    <row r="826" spans="1:9">
      <c r="A826" s="6"/>
      <c r="B826" s="29" t="s">
        <v>836</v>
      </c>
      <c r="C826" s="24" t="s">
        <v>1</v>
      </c>
      <c r="D826" s="30" t="s">
        <v>893</v>
      </c>
      <c r="E826" s="36">
        <v>2993</v>
      </c>
      <c r="F826" s="26">
        <v>0.15</v>
      </c>
      <c r="G826" s="151">
        <f t="shared" si="148"/>
        <v>2544.0499999999997</v>
      </c>
      <c r="H826" s="27"/>
      <c r="I826" s="25">
        <f t="shared" si="149"/>
        <v>2544.0499999999997</v>
      </c>
    </row>
    <row r="827" spans="1:9" ht="22.5">
      <c r="A827" s="6"/>
      <c r="B827" s="29" t="s">
        <v>837</v>
      </c>
      <c r="C827" s="24" t="s">
        <v>1</v>
      </c>
      <c r="D827" s="30" t="s">
        <v>894</v>
      </c>
      <c r="E827" s="36">
        <v>1499</v>
      </c>
      <c r="F827" s="26">
        <v>0.15</v>
      </c>
      <c r="G827" s="151">
        <f t="shared" si="148"/>
        <v>1274.1499999999999</v>
      </c>
      <c r="H827" s="27"/>
      <c r="I827" s="25">
        <f t="shared" si="149"/>
        <v>1274.1499999999999</v>
      </c>
    </row>
    <row r="828" spans="1:9" ht="22.5">
      <c r="A828" s="6"/>
      <c r="B828" s="29" t="s">
        <v>838</v>
      </c>
      <c r="C828" s="24" t="s">
        <v>1</v>
      </c>
      <c r="D828" s="30" t="s">
        <v>895</v>
      </c>
      <c r="E828" s="36">
        <v>3047</v>
      </c>
      <c r="F828" s="26">
        <v>0.15</v>
      </c>
      <c r="G828" s="151">
        <f t="shared" si="148"/>
        <v>2589.9499999999998</v>
      </c>
      <c r="H828" s="27"/>
      <c r="I828" s="25">
        <f t="shared" si="149"/>
        <v>2589.9499999999998</v>
      </c>
    </row>
    <row r="829" spans="1:9" ht="22.5">
      <c r="A829" s="6"/>
      <c r="B829" s="29" t="s">
        <v>839</v>
      </c>
      <c r="C829" s="24" t="s">
        <v>1</v>
      </c>
      <c r="D829" s="30" t="s">
        <v>896</v>
      </c>
      <c r="E829" s="36">
        <v>4995</v>
      </c>
      <c r="F829" s="26">
        <v>0.15</v>
      </c>
      <c r="G829" s="151">
        <f t="shared" si="148"/>
        <v>4245.75</v>
      </c>
      <c r="H829" s="27"/>
      <c r="I829" s="25">
        <f t="shared" si="149"/>
        <v>4245.75</v>
      </c>
    </row>
    <row r="830" spans="1:9" ht="22.5">
      <c r="A830" s="6"/>
      <c r="B830" s="29" t="s">
        <v>840</v>
      </c>
      <c r="C830" s="24" t="s">
        <v>1</v>
      </c>
      <c r="D830" s="30" t="s">
        <v>897</v>
      </c>
      <c r="E830" s="36">
        <v>6270</v>
      </c>
      <c r="F830" s="26">
        <v>0.15</v>
      </c>
      <c r="G830" s="151">
        <f t="shared" si="148"/>
        <v>5329.5</v>
      </c>
      <c r="H830" s="27"/>
      <c r="I830" s="25">
        <f t="shared" si="149"/>
        <v>5329.5</v>
      </c>
    </row>
    <row r="831" spans="1:9">
      <c r="A831" s="6"/>
      <c r="B831" s="30" t="s">
        <v>902</v>
      </c>
      <c r="C831" s="24" t="s">
        <v>1</v>
      </c>
      <c r="D831" s="30" t="s">
        <v>929</v>
      </c>
      <c r="E831" s="35">
        <v>5899</v>
      </c>
      <c r="F831" s="26">
        <v>0.15</v>
      </c>
      <c r="G831" s="151">
        <f t="shared" si="148"/>
        <v>5014.1499999999996</v>
      </c>
      <c r="H831" s="27"/>
      <c r="I831" s="25">
        <f t="shared" si="149"/>
        <v>5014.1499999999996</v>
      </c>
    </row>
    <row r="832" spans="1:9">
      <c r="A832" s="6"/>
      <c r="B832" s="30" t="s">
        <v>903</v>
      </c>
      <c r="C832" s="24" t="s">
        <v>1</v>
      </c>
      <c r="D832" s="30" t="s">
        <v>930</v>
      </c>
      <c r="E832" s="35">
        <v>5899</v>
      </c>
      <c r="F832" s="26">
        <v>0.15</v>
      </c>
      <c r="G832" s="151">
        <f t="shared" si="148"/>
        <v>5014.1499999999996</v>
      </c>
      <c r="H832" s="27"/>
      <c r="I832" s="25">
        <f t="shared" si="149"/>
        <v>5014.1499999999996</v>
      </c>
    </row>
    <row r="833" spans="1:9">
      <c r="A833" s="6"/>
      <c r="B833" s="30" t="s">
        <v>904</v>
      </c>
      <c r="C833" s="24" t="s">
        <v>1</v>
      </c>
      <c r="D833" s="30" t="s">
        <v>931</v>
      </c>
      <c r="E833" s="35">
        <v>75</v>
      </c>
      <c r="F833" s="26">
        <v>0.15</v>
      </c>
      <c r="G833" s="151">
        <f t="shared" si="148"/>
        <v>63.75</v>
      </c>
      <c r="H833" s="27"/>
      <c r="I833" s="25">
        <f t="shared" si="149"/>
        <v>63.75</v>
      </c>
    </row>
    <row r="834" spans="1:9">
      <c r="A834" s="6"/>
      <c r="B834" s="30" t="s">
        <v>905</v>
      </c>
      <c r="C834" s="24" t="s">
        <v>1</v>
      </c>
      <c r="D834" s="30" t="s">
        <v>932</v>
      </c>
      <c r="E834" s="35">
        <v>150</v>
      </c>
      <c r="F834" s="26">
        <v>0.15</v>
      </c>
      <c r="G834" s="151">
        <f t="shared" si="148"/>
        <v>127.5</v>
      </c>
      <c r="H834" s="27"/>
      <c r="I834" s="25">
        <f t="shared" si="149"/>
        <v>127.5</v>
      </c>
    </row>
    <row r="835" spans="1:9">
      <c r="A835" s="6"/>
      <c r="B835" s="30" t="s">
        <v>906</v>
      </c>
      <c r="C835" s="24" t="s">
        <v>1</v>
      </c>
      <c r="D835" s="30" t="s">
        <v>933</v>
      </c>
      <c r="E835" s="35">
        <v>300</v>
      </c>
      <c r="F835" s="26">
        <v>0.15</v>
      </c>
      <c r="G835" s="151">
        <f t="shared" ref="G835:G898" si="150">E835*(1-F835)</f>
        <v>255</v>
      </c>
      <c r="H835" s="27"/>
      <c r="I835" s="25">
        <f t="shared" ref="I835:I898" si="151">G835</f>
        <v>255</v>
      </c>
    </row>
    <row r="836" spans="1:9">
      <c r="A836" s="6"/>
      <c r="B836" s="30" t="s">
        <v>907</v>
      </c>
      <c r="C836" s="24" t="s">
        <v>1</v>
      </c>
      <c r="D836" s="30" t="s">
        <v>934</v>
      </c>
      <c r="E836" s="35">
        <v>25</v>
      </c>
      <c r="F836" s="26">
        <v>0.15</v>
      </c>
      <c r="G836" s="151">
        <f t="shared" si="150"/>
        <v>21.25</v>
      </c>
      <c r="H836" s="27"/>
      <c r="I836" s="25">
        <f t="shared" si="151"/>
        <v>21.25</v>
      </c>
    </row>
    <row r="837" spans="1:9">
      <c r="A837" s="6"/>
      <c r="B837" s="30" t="s">
        <v>908</v>
      </c>
      <c r="C837" s="24" t="s">
        <v>1</v>
      </c>
      <c r="D837" s="30" t="s">
        <v>935</v>
      </c>
      <c r="E837" s="35">
        <v>350</v>
      </c>
      <c r="F837" s="26">
        <v>0.15</v>
      </c>
      <c r="G837" s="151">
        <f t="shared" si="150"/>
        <v>297.5</v>
      </c>
      <c r="H837" s="27"/>
      <c r="I837" s="25">
        <f t="shared" si="151"/>
        <v>297.5</v>
      </c>
    </row>
    <row r="838" spans="1:9">
      <c r="A838" s="6"/>
      <c r="B838" s="30" t="s">
        <v>909</v>
      </c>
      <c r="C838" s="24" t="s">
        <v>1</v>
      </c>
      <c r="D838" s="30" t="s">
        <v>936</v>
      </c>
      <c r="E838" s="35">
        <v>360</v>
      </c>
      <c r="F838" s="26">
        <v>0.15</v>
      </c>
      <c r="G838" s="151">
        <f t="shared" si="150"/>
        <v>306</v>
      </c>
      <c r="H838" s="27"/>
      <c r="I838" s="25">
        <f t="shared" si="151"/>
        <v>306</v>
      </c>
    </row>
    <row r="839" spans="1:9">
      <c r="A839" s="6"/>
      <c r="B839" s="30" t="s">
        <v>910</v>
      </c>
      <c r="C839" s="24" t="s">
        <v>1</v>
      </c>
      <c r="D839" s="30" t="s">
        <v>937</v>
      </c>
      <c r="E839" s="35">
        <v>45</v>
      </c>
      <c r="F839" s="26">
        <v>0.15</v>
      </c>
      <c r="G839" s="151">
        <f t="shared" si="150"/>
        <v>38.25</v>
      </c>
      <c r="H839" s="27"/>
      <c r="I839" s="25">
        <f t="shared" si="151"/>
        <v>38.25</v>
      </c>
    </row>
    <row r="840" spans="1:9">
      <c r="A840" s="6"/>
      <c r="B840" s="30" t="s">
        <v>911</v>
      </c>
      <c r="C840" s="24" t="s">
        <v>1</v>
      </c>
      <c r="D840" s="30" t="s">
        <v>938</v>
      </c>
      <c r="E840" s="35">
        <v>30</v>
      </c>
      <c r="F840" s="26">
        <v>0.15</v>
      </c>
      <c r="G840" s="151">
        <f t="shared" si="150"/>
        <v>25.5</v>
      </c>
      <c r="H840" s="27"/>
      <c r="I840" s="25">
        <f t="shared" si="151"/>
        <v>25.5</v>
      </c>
    </row>
    <row r="841" spans="1:9">
      <c r="A841" s="6"/>
      <c r="B841" s="30" t="s">
        <v>912</v>
      </c>
      <c r="C841" s="24" t="s">
        <v>1</v>
      </c>
      <c r="D841" s="30" t="s">
        <v>939</v>
      </c>
      <c r="E841" s="35">
        <v>25</v>
      </c>
      <c r="F841" s="26">
        <v>0.15</v>
      </c>
      <c r="G841" s="151">
        <f t="shared" si="150"/>
        <v>21.25</v>
      </c>
      <c r="H841" s="27"/>
      <c r="I841" s="25">
        <f t="shared" si="151"/>
        <v>21.25</v>
      </c>
    </row>
    <row r="842" spans="1:9">
      <c r="A842" s="6"/>
      <c r="B842" s="30" t="s">
        <v>913</v>
      </c>
      <c r="C842" s="24" t="s">
        <v>1</v>
      </c>
      <c r="D842" s="30" t="s">
        <v>940</v>
      </c>
      <c r="E842" s="35">
        <v>12</v>
      </c>
      <c r="F842" s="26">
        <v>0.15</v>
      </c>
      <c r="G842" s="151">
        <f t="shared" si="150"/>
        <v>10.199999999999999</v>
      </c>
      <c r="H842" s="27"/>
      <c r="I842" s="25">
        <f t="shared" si="151"/>
        <v>10.199999999999999</v>
      </c>
    </row>
    <row r="843" spans="1:9">
      <c r="A843" s="6"/>
      <c r="B843" s="30" t="s">
        <v>914</v>
      </c>
      <c r="C843" s="24" t="s">
        <v>1</v>
      </c>
      <c r="D843" s="30" t="s">
        <v>941</v>
      </c>
      <c r="E843" s="35">
        <v>25</v>
      </c>
      <c r="F843" s="26">
        <v>0.15</v>
      </c>
      <c r="G843" s="151">
        <f t="shared" si="150"/>
        <v>21.25</v>
      </c>
      <c r="H843" s="27"/>
      <c r="I843" s="25">
        <f t="shared" si="151"/>
        <v>21.25</v>
      </c>
    </row>
    <row r="844" spans="1:9">
      <c r="A844" s="6"/>
      <c r="B844" s="30" t="s">
        <v>915</v>
      </c>
      <c r="C844" s="24" t="s">
        <v>1</v>
      </c>
      <c r="D844" s="30" t="s">
        <v>942</v>
      </c>
      <c r="E844" s="35">
        <v>21</v>
      </c>
      <c r="F844" s="26">
        <v>0.15</v>
      </c>
      <c r="G844" s="151">
        <f t="shared" si="150"/>
        <v>17.849999999999998</v>
      </c>
      <c r="H844" s="27"/>
      <c r="I844" s="25">
        <f t="shared" si="151"/>
        <v>17.849999999999998</v>
      </c>
    </row>
    <row r="845" spans="1:9">
      <c r="A845" s="6"/>
      <c r="B845" s="30" t="s">
        <v>916</v>
      </c>
      <c r="C845" s="24" t="s">
        <v>1</v>
      </c>
      <c r="D845" s="30" t="s">
        <v>943</v>
      </c>
      <c r="E845" s="35">
        <v>160</v>
      </c>
      <c r="F845" s="26">
        <v>0.15</v>
      </c>
      <c r="G845" s="151">
        <f t="shared" si="150"/>
        <v>136</v>
      </c>
      <c r="H845" s="27"/>
      <c r="I845" s="25">
        <f t="shared" si="151"/>
        <v>136</v>
      </c>
    </row>
    <row r="846" spans="1:9">
      <c r="A846" s="6"/>
      <c r="B846" s="30" t="s">
        <v>917</v>
      </c>
      <c r="C846" s="24" t="s">
        <v>1</v>
      </c>
      <c r="D846" s="30" t="s">
        <v>944</v>
      </c>
      <c r="E846" s="35">
        <v>45</v>
      </c>
      <c r="F846" s="26">
        <v>0.15</v>
      </c>
      <c r="G846" s="151">
        <f t="shared" si="150"/>
        <v>38.25</v>
      </c>
      <c r="H846" s="27"/>
      <c r="I846" s="25">
        <f t="shared" si="151"/>
        <v>38.25</v>
      </c>
    </row>
    <row r="847" spans="1:9">
      <c r="A847" s="6"/>
      <c r="B847" s="30" t="s">
        <v>918</v>
      </c>
      <c r="C847" s="24" t="s">
        <v>1</v>
      </c>
      <c r="D847" s="43">
        <v>30009307001</v>
      </c>
      <c r="E847" s="35">
        <v>75</v>
      </c>
      <c r="F847" s="26">
        <v>0.15</v>
      </c>
      <c r="G847" s="151">
        <f t="shared" si="150"/>
        <v>63.75</v>
      </c>
      <c r="H847" s="27"/>
      <c r="I847" s="25">
        <f t="shared" si="151"/>
        <v>63.75</v>
      </c>
    </row>
    <row r="848" spans="1:9">
      <c r="A848" s="6"/>
      <c r="B848" s="30" t="s">
        <v>919</v>
      </c>
      <c r="C848" s="24" t="s">
        <v>1</v>
      </c>
      <c r="D848" s="43">
        <v>30009315001</v>
      </c>
      <c r="E848" s="35">
        <v>75</v>
      </c>
      <c r="F848" s="26">
        <v>0.15</v>
      </c>
      <c r="G848" s="151">
        <f t="shared" si="150"/>
        <v>63.75</v>
      </c>
      <c r="H848" s="27"/>
      <c r="I848" s="25">
        <f t="shared" si="151"/>
        <v>63.75</v>
      </c>
    </row>
    <row r="849" spans="1:9">
      <c r="A849" s="6"/>
      <c r="B849" s="30" t="s">
        <v>920</v>
      </c>
      <c r="C849" s="24" t="s">
        <v>1</v>
      </c>
      <c r="D849" s="47" t="s">
        <v>945</v>
      </c>
      <c r="E849" s="35">
        <v>50</v>
      </c>
      <c r="F849" s="26">
        <v>0.15</v>
      </c>
      <c r="G849" s="151">
        <f t="shared" si="150"/>
        <v>42.5</v>
      </c>
      <c r="H849" s="27"/>
      <c r="I849" s="25">
        <f t="shared" si="151"/>
        <v>42.5</v>
      </c>
    </row>
    <row r="850" spans="1:9">
      <c r="A850" s="6"/>
      <c r="B850" s="30" t="s">
        <v>921</v>
      </c>
      <c r="C850" s="24" t="s">
        <v>1</v>
      </c>
      <c r="D850" s="30" t="s">
        <v>946</v>
      </c>
      <c r="E850" s="35">
        <v>89</v>
      </c>
      <c r="F850" s="26">
        <v>0.15</v>
      </c>
      <c r="G850" s="151">
        <f t="shared" si="150"/>
        <v>75.649999999999991</v>
      </c>
      <c r="H850" s="27"/>
      <c r="I850" s="25">
        <f t="shared" si="151"/>
        <v>75.649999999999991</v>
      </c>
    </row>
    <row r="851" spans="1:9">
      <c r="A851" s="6"/>
      <c r="B851" s="30" t="s">
        <v>922</v>
      </c>
      <c r="C851" s="24" t="s">
        <v>1</v>
      </c>
      <c r="D851" s="30" t="s">
        <v>947</v>
      </c>
      <c r="E851" s="35">
        <v>185</v>
      </c>
      <c r="F851" s="26">
        <v>0.15</v>
      </c>
      <c r="G851" s="151">
        <f t="shared" si="150"/>
        <v>157.25</v>
      </c>
      <c r="H851" s="27"/>
      <c r="I851" s="25">
        <f t="shared" si="151"/>
        <v>157.25</v>
      </c>
    </row>
    <row r="852" spans="1:9">
      <c r="A852" s="6"/>
      <c r="B852" s="30" t="s">
        <v>923</v>
      </c>
      <c r="C852" s="24" t="s">
        <v>1</v>
      </c>
      <c r="D852" s="30" t="s">
        <v>948</v>
      </c>
      <c r="E852" s="35">
        <v>135</v>
      </c>
      <c r="F852" s="26">
        <v>0.15</v>
      </c>
      <c r="G852" s="151">
        <f t="shared" si="150"/>
        <v>114.75</v>
      </c>
      <c r="H852" s="27"/>
      <c r="I852" s="25">
        <f t="shared" si="151"/>
        <v>114.75</v>
      </c>
    </row>
    <row r="853" spans="1:9">
      <c r="A853" s="6"/>
      <c r="B853" s="30" t="s">
        <v>924</v>
      </c>
      <c r="C853" s="24" t="s">
        <v>1</v>
      </c>
      <c r="D853" s="30" t="s">
        <v>949</v>
      </c>
      <c r="E853" s="35">
        <v>600</v>
      </c>
      <c r="F853" s="26">
        <v>0.15</v>
      </c>
      <c r="G853" s="151">
        <f t="shared" si="150"/>
        <v>510</v>
      </c>
      <c r="H853" s="27"/>
      <c r="I853" s="25">
        <f t="shared" si="151"/>
        <v>510</v>
      </c>
    </row>
    <row r="854" spans="1:9">
      <c r="A854" s="6"/>
      <c r="B854" s="30" t="s">
        <v>925</v>
      </c>
      <c r="C854" s="24" t="s">
        <v>1</v>
      </c>
      <c r="D854" s="30" t="s">
        <v>950</v>
      </c>
      <c r="E854" s="35">
        <v>1050</v>
      </c>
      <c r="F854" s="26">
        <v>0.15</v>
      </c>
      <c r="G854" s="151">
        <f t="shared" si="150"/>
        <v>892.5</v>
      </c>
      <c r="H854" s="27"/>
      <c r="I854" s="25">
        <f t="shared" si="151"/>
        <v>892.5</v>
      </c>
    </row>
    <row r="855" spans="1:9">
      <c r="A855" s="6"/>
      <c r="B855" s="30" t="s">
        <v>926</v>
      </c>
      <c r="C855" s="24" t="s">
        <v>1</v>
      </c>
      <c r="D855" s="30" t="s">
        <v>951</v>
      </c>
      <c r="E855" s="35">
        <v>2030</v>
      </c>
      <c r="F855" s="26">
        <v>0.15</v>
      </c>
      <c r="G855" s="151">
        <f t="shared" si="150"/>
        <v>1725.5</v>
      </c>
      <c r="H855" s="27"/>
      <c r="I855" s="25">
        <f t="shared" si="151"/>
        <v>1725.5</v>
      </c>
    </row>
    <row r="856" spans="1:9">
      <c r="A856" s="6"/>
      <c r="B856" s="30" t="s">
        <v>927</v>
      </c>
      <c r="C856" s="24" t="s">
        <v>1</v>
      </c>
      <c r="D856" s="30" t="s">
        <v>952</v>
      </c>
      <c r="E856" s="35">
        <v>3849</v>
      </c>
      <c r="F856" s="26">
        <v>0.15</v>
      </c>
      <c r="G856" s="151">
        <f t="shared" si="150"/>
        <v>3271.65</v>
      </c>
      <c r="H856" s="27"/>
      <c r="I856" s="25">
        <f t="shared" si="151"/>
        <v>3271.65</v>
      </c>
    </row>
    <row r="857" spans="1:9">
      <c r="A857" s="6"/>
      <c r="B857" s="48" t="s">
        <v>928</v>
      </c>
      <c r="C857" s="24" t="s">
        <v>1</v>
      </c>
      <c r="D857" s="49" t="s">
        <v>953</v>
      </c>
      <c r="E857" s="50">
        <v>300</v>
      </c>
      <c r="F857" s="26">
        <v>0.15</v>
      </c>
      <c r="G857" s="151">
        <f t="shared" si="150"/>
        <v>255</v>
      </c>
      <c r="H857" s="27"/>
      <c r="I857" s="25">
        <f t="shared" si="151"/>
        <v>255</v>
      </c>
    </row>
    <row r="858" spans="1:9">
      <c r="A858" s="6"/>
      <c r="B858" s="29" t="s">
        <v>954</v>
      </c>
      <c r="C858" s="24" t="s">
        <v>1</v>
      </c>
      <c r="D858" s="29" t="s">
        <v>991</v>
      </c>
      <c r="E858" s="31">
        <v>1595</v>
      </c>
      <c r="F858" s="26">
        <v>0.15</v>
      </c>
      <c r="G858" s="151">
        <f t="shared" si="150"/>
        <v>1355.75</v>
      </c>
      <c r="H858" s="27"/>
      <c r="I858" s="25">
        <f t="shared" si="151"/>
        <v>1355.75</v>
      </c>
    </row>
    <row r="859" spans="1:9">
      <c r="A859" s="6"/>
      <c r="B859" s="29" t="s">
        <v>955</v>
      </c>
      <c r="C859" s="24" t="s">
        <v>1</v>
      </c>
      <c r="D859" s="29" t="s">
        <v>992</v>
      </c>
      <c r="E859" s="31">
        <v>1095</v>
      </c>
      <c r="F859" s="26">
        <v>0.15</v>
      </c>
      <c r="G859" s="151">
        <f t="shared" si="150"/>
        <v>930.75</v>
      </c>
      <c r="H859" s="27"/>
      <c r="I859" s="25">
        <f t="shared" si="151"/>
        <v>930.75</v>
      </c>
    </row>
    <row r="860" spans="1:9">
      <c r="A860" s="6"/>
      <c r="B860" s="29" t="s">
        <v>956</v>
      </c>
      <c r="C860" s="24" t="s">
        <v>1</v>
      </c>
      <c r="D860" s="29" t="s">
        <v>993</v>
      </c>
      <c r="E860" s="31">
        <v>2395</v>
      </c>
      <c r="F860" s="26">
        <v>0.15</v>
      </c>
      <c r="G860" s="151">
        <f t="shared" si="150"/>
        <v>2035.75</v>
      </c>
      <c r="H860" s="27"/>
      <c r="I860" s="25">
        <f t="shared" si="151"/>
        <v>2035.75</v>
      </c>
    </row>
    <row r="861" spans="1:9">
      <c r="A861" s="6"/>
      <c r="B861" s="29" t="s">
        <v>957</v>
      </c>
      <c r="C861" s="24" t="s">
        <v>1</v>
      </c>
      <c r="D861" s="29" t="s">
        <v>994</v>
      </c>
      <c r="E861" s="31">
        <v>1895</v>
      </c>
      <c r="F861" s="26">
        <v>0.15</v>
      </c>
      <c r="G861" s="151">
        <f t="shared" si="150"/>
        <v>1610.75</v>
      </c>
      <c r="H861" s="27"/>
      <c r="I861" s="25">
        <f t="shared" si="151"/>
        <v>1610.75</v>
      </c>
    </row>
    <row r="862" spans="1:9">
      <c r="A862" s="6"/>
      <c r="B862" s="85" t="s">
        <v>958</v>
      </c>
      <c r="C862" s="24" t="s">
        <v>1</v>
      </c>
      <c r="D862" s="85" t="s">
        <v>995</v>
      </c>
      <c r="E862" s="86">
        <v>995</v>
      </c>
      <c r="F862" s="26">
        <v>0.15</v>
      </c>
      <c r="G862" s="151">
        <f t="shared" si="150"/>
        <v>845.75</v>
      </c>
      <c r="H862" s="27"/>
      <c r="I862" s="25">
        <f t="shared" si="151"/>
        <v>845.75</v>
      </c>
    </row>
    <row r="863" spans="1:9">
      <c r="A863" s="6"/>
      <c r="B863" s="85" t="s">
        <v>959</v>
      </c>
      <c r="C863" s="24" t="s">
        <v>1</v>
      </c>
      <c r="D863" s="85" t="s">
        <v>996</v>
      </c>
      <c r="E863" s="86">
        <v>1895</v>
      </c>
      <c r="F863" s="26">
        <v>0.15</v>
      </c>
      <c r="G863" s="151">
        <f t="shared" si="150"/>
        <v>1610.75</v>
      </c>
      <c r="H863" s="27"/>
      <c r="I863" s="25">
        <f t="shared" si="151"/>
        <v>1610.75</v>
      </c>
    </row>
    <row r="864" spans="1:9">
      <c r="A864" s="6"/>
      <c r="B864" s="85" t="s">
        <v>960</v>
      </c>
      <c r="C864" s="24" t="s">
        <v>1</v>
      </c>
      <c r="D864" s="85" t="s">
        <v>997</v>
      </c>
      <c r="E864" s="31">
        <v>995</v>
      </c>
      <c r="F864" s="26">
        <v>0.15</v>
      </c>
      <c r="G864" s="151">
        <f t="shared" si="150"/>
        <v>845.75</v>
      </c>
      <c r="H864" s="27"/>
      <c r="I864" s="25">
        <f t="shared" si="151"/>
        <v>845.75</v>
      </c>
    </row>
    <row r="865" spans="1:9">
      <c r="A865" s="6"/>
      <c r="B865" s="85" t="s">
        <v>961</v>
      </c>
      <c r="C865" s="24" t="s">
        <v>1</v>
      </c>
      <c r="D865" s="85" t="s">
        <v>998</v>
      </c>
      <c r="E865" s="31">
        <v>1495</v>
      </c>
      <c r="F865" s="26">
        <v>0.15</v>
      </c>
      <c r="G865" s="151">
        <f t="shared" si="150"/>
        <v>1270.75</v>
      </c>
      <c r="H865" s="27"/>
      <c r="I865" s="25">
        <f t="shared" si="151"/>
        <v>1270.75</v>
      </c>
    </row>
    <row r="866" spans="1:9">
      <c r="A866" s="6"/>
      <c r="B866" s="85" t="s">
        <v>962</v>
      </c>
      <c r="C866" s="24" t="s">
        <v>1</v>
      </c>
      <c r="D866" s="85" t="s">
        <v>999</v>
      </c>
      <c r="E866" s="31">
        <v>1895</v>
      </c>
      <c r="F866" s="26">
        <v>0.15</v>
      </c>
      <c r="G866" s="151">
        <f t="shared" si="150"/>
        <v>1610.75</v>
      </c>
      <c r="H866" s="27"/>
      <c r="I866" s="25">
        <f t="shared" si="151"/>
        <v>1610.75</v>
      </c>
    </row>
    <row r="867" spans="1:9">
      <c r="A867" s="6"/>
      <c r="B867" s="85" t="s">
        <v>963</v>
      </c>
      <c r="C867" s="24" t="s">
        <v>1</v>
      </c>
      <c r="D867" s="85" t="s">
        <v>1000</v>
      </c>
      <c r="E867" s="31">
        <v>2395</v>
      </c>
      <c r="F867" s="26">
        <v>0.15</v>
      </c>
      <c r="G867" s="151">
        <f t="shared" si="150"/>
        <v>2035.75</v>
      </c>
      <c r="H867" s="27"/>
      <c r="I867" s="25">
        <f t="shared" si="151"/>
        <v>2035.75</v>
      </c>
    </row>
    <row r="868" spans="1:9">
      <c r="A868" s="6"/>
      <c r="B868" s="29" t="s">
        <v>955</v>
      </c>
      <c r="C868" s="24" t="s">
        <v>1</v>
      </c>
      <c r="D868" s="87" t="s">
        <v>1001</v>
      </c>
      <c r="E868" s="31">
        <v>1095</v>
      </c>
      <c r="F868" s="26">
        <v>0.15</v>
      </c>
      <c r="G868" s="151">
        <f t="shared" si="150"/>
        <v>930.75</v>
      </c>
      <c r="H868" s="27"/>
      <c r="I868" s="25">
        <f t="shared" si="151"/>
        <v>930.75</v>
      </c>
    </row>
    <row r="869" spans="1:9">
      <c r="A869" s="6"/>
      <c r="B869" s="29" t="s">
        <v>954</v>
      </c>
      <c r="C869" s="24" t="s">
        <v>1</v>
      </c>
      <c r="D869" s="87" t="s">
        <v>1002</v>
      </c>
      <c r="E869" s="31">
        <v>1595</v>
      </c>
      <c r="F869" s="26">
        <v>0.15</v>
      </c>
      <c r="G869" s="151">
        <f t="shared" si="150"/>
        <v>1355.75</v>
      </c>
      <c r="H869" s="27"/>
      <c r="I869" s="25">
        <f t="shared" si="151"/>
        <v>1355.75</v>
      </c>
    </row>
    <row r="870" spans="1:9">
      <c r="A870" s="6"/>
      <c r="B870" s="29" t="s">
        <v>957</v>
      </c>
      <c r="C870" s="24" t="s">
        <v>1</v>
      </c>
      <c r="D870" s="87" t="s">
        <v>1003</v>
      </c>
      <c r="E870" s="31">
        <v>1895</v>
      </c>
      <c r="F870" s="26">
        <v>0.15</v>
      </c>
      <c r="G870" s="151">
        <f t="shared" si="150"/>
        <v>1610.75</v>
      </c>
      <c r="H870" s="27"/>
      <c r="I870" s="25">
        <f t="shared" si="151"/>
        <v>1610.75</v>
      </c>
    </row>
    <row r="871" spans="1:9">
      <c r="A871" s="6"/>
      <c r="B871" s="29" t="s">
        <v>956</v>
      </c>
      <c r="C871" s="24" t="s">
        <v>1</v>
      </c>
      <c r="D871" s="87" t="s">
        <v>1004</v>
      </c>
      <c r="E871" s="31">
        <v>2395</v>
      </c>
      <c r="F871" s="26">
        <v>0.15</v>
      </c>
      <c r="G871" s="151">
        <f t="shared" si="150"/>
        <v>2035.75</v>
      </c>
      <c r="H871" s="27"/>
      <c r="I871" s="25">
        <f t="shared" si="151"/>
        <v>2035.75</v>
      </c>
    </row>
    <row r="872" spans="1:9">
      <c r="A872" s="6"/>
      <c r="B872" s="85" t="s">
        <v>964</v>
      </c>
      <c r="C872" s="24" t="s">
        <v>1</v>
      </c>
      <c r="D872" s="88" t="s">
        <v>1005</v>
      </c>
      <c r="E872" s="86">
        <v>1095</v>
      </c>
      <c r="F872" s="26">
        <v>0.15</v>
      </c>
      <c r="G872" s="151">
        <f t="shared" si="150"/>
        <v>930.75</v>
      </c>
      <c r="H872" s="27"/>
      <c r="I872" s="25">
        <f t="shared" si="151"/>
        <v>930.75</v>
      </c>
    </row>
    <row r="873" spans="1:9">
      <c r="A873" s="6"/>
      <c r="B873" s="85" t="s">
        <v>965</v>
      </c>
      <c r="C873" s="24" t="s">
        <v>1</v>
      </c>
      <c r="D873" s="88" t="s">
        <v>1006</v>
      </c>
      <c r="E873" s="86">
        <v>1895</v>
      </c>
      <c r="F873" s="26">
        <v>0.15</v>
      </c>
      <c r="G873" s="151">
        <f t="shared" si="150"/>
        <v>1610.75</v>
      </c>
      <c r="H873" s="27"/>
      <c r="I873" s="25">
        <f t="shared" si="151"/>
        <v>1610.75</v>
      </c>
    </row>
    <row r="874" spans="1:9">
      <c r="A874" s="6"/>
      <c r="B874" s="85" t="s">
        <v>964</v>
      </c>
      <c r="C874" s="24" t="s">
        <v>1</v>
      </c>
      <c r="D874" s="88" t="s">
        <v>1007</v>
      </c>
      <c r="E874" s="86">
        <v>1095</v>
      </c>
      <c r="F874" s="26">
        <v>0.15</v>
      </c>
      <c r="G874" s="151">
        <f t="shared" si="150"/>
        <v>930.75</v>
      </c>
      <c r="H874" s="27"/>
      <c r="I874" s="25">
        <f t="shared" si="151"/>
        <v>930.75</v>
      </c>
    </row>
    <row r="875" spans="1:9">
      <c r="A875" s="6"/>
      <c r="B875" s="85" t="s">
        <v>965</v>
      </c>
      <c r="C875" s="24" t="s">
        <v>1</v>
      </c>
      <c r="D875" s="89" t="s">
        <v>1008</v>
      </c>
      <c r="E875" s="86">
        <v>1895</v>
      </c>
      <c r="F875" s="26">
        <v>0.15</v>
      </c>
      <c r="G875" s="151">
        <f t="shared" si="150"/>
        <v>1610.75</v>
      </c>
      <c r="H875" s="27"/>
      <c r="I875" s="25">
        <f t="shared" si="151"/>
        <v>1610.75</v>
      </c>
    </row>
    <row r="876" spans="1:9">
      <c r="A876" s="6"/>
      <c r="B876" s="90" t="s">
        <v>966</v>
      </c>
      <c r="C876" s="24" t="s">
        <v>1</v>
      </c>
      <c r="D876" s="91" t="s">
        <v>1009</v>
      </c>
      <c r="E876" s="31">
        <v>1095</v>
      </c>
      <c r="F876" s="26">
        <v>0.15</v>
      </c>
      <c r="G876" s="151">
        <f t="shared" si="150"/>
        <v>930.75</v>
      </c>
      <c r="H876" s="27"/>
      <c r="I876" s="25">
        <f t="shared" si="151"/>
        <v>930.75</v>
      </c>
    </row>
    <row r="877" spans="1:9">
      <c r="A877" s="6"/>
      <c r="B877" s="90" t="s">
        <v>967</v>
      </c>
      <c r="C877" s="24" t="s">
        <v>1</v>
      </c>
      <c r="D877" s="91" t="s">
        <v>1010</v>
      </c>
      <c r="E877" s="31">
        <v>1595</v>
      </c>
      <c r="F877" s="26">
        <v>0.15</v>
      </c>
      <c r="G877" s="151">
        <f t="shared" si="150"/>
        <v>1355.75</v>
      </c>
      <c r="H877" s="27"/>
      <c r="I877" s="25">
        <f t="shared" si="151"/>
        <v>1355.75</v>
      </c>
    </row>
    <row r="878" spans="1:9">
      <c r="A878" s="6"/>
      <c r="B878" s="90" t="s">
        <v>968</v>
      </c>
      <c r="C878" s="24" t="s">
        <v>1</v>
      </c>
      <c r="D878" s="91" t="s">
        <v>1011</v>
      </c>
      <c r="E878" s="31">
        <v>1895</v>
      </c>
      <c r="F878" s="26">
        <v>0.15</v>
      </c>
      <c r="G878" s="151">
        <f t="shared" si="150"/>
        <v>1610.75</v>
      </c>
      <c r="H878" s="27"/>
      <c r="I878" s="25">
        <f t="shared" si="151"/>
        <v>1610.75</v>
      </c>
    </row>
    <row r="879" spans="1:9">
      <c r="A879" s="6"/>
      <c r="B879" s="90" t="s">
        <v>969</v>
      </c>
      <c r="C879" s="24" t="s">
        <v>1</v>
      </c>
      <c r="D879" s="91" t="s">
        <v>1012</v>
      </c>
      <c r="E879" s="31">
        <v>2395</v>
      </c>
      <c r="F879" s="26">
        <v>0.15</v>
      </c>
      <c r="G879" s="151">
        <f t="shared" si="150"/>
        <v>2035.75</v>
      </c>
      <c r="H879" s="27"/>
      <c r="I879" s="25">
        <f t="shared" si="151"/>
        <v>2035.75</v>
      </c>
    </row>
    <row r="880" spans="1:9">
      <c r="A880" s="6"/>
      <c r="B880" s="29" t="s">
        <v>970</v>
      </c>
      <c r="C880" s="24" t="s">
        <v>1</v>
      </c>
      <c r="D880" s="29" t="s">
        <v>1013</v>
      </c>
      <c r="E880" s="31">
        <v>2775</v>
      </c>
      <c r="F880" s="26">
        <v>0.15</v>
      </c>
      <c r="G880" s="151">
        <f t="shared" si="150"/>
        <v>2358.75</v>
      </c>
      <c r="H880" s="27"/>
      <c r="I880" s="25">
        <f t="shared" si="151"/>
        <v>2358.75</v>
      </c>
    </row>
    <row r="881" spans="1:9">
      <c r="A881" s="6"/>
      <c r="B881" s="29" t="s">
        <v>971</v>
      </c>
      <c r="C881" s="24" t="s">
        <v>1</v>
      </c>
      <c r="D881" s="29" t="s">
        <v>1014</v>
      </c>
      <c r="E881" s="31">
        <v>2355</v>
      </c>
      <c r="F881" s="26">
        <v>0.15</v>
      </c>
      <c r="G881" s="151">
        <f t="shared" si="150"/>
        <v>2001.75</v>
      </c>
      <c r="H881" s="27"/>
      <c r="I881" s="25">
        <f t="shared" si="151"/>
        <v>2001.75</v>
      </c>
    </row>
    <row r="882" spans="1:9">
      <c r="A882" s="6"/>
      <c r="B882" s="29" t="s">
        <v>972</v>
      </c>
      <c r="C882" s="24" t="s">
        <v>1</v>
      </c>
      <c r="D882" s="29" t="s">
        <v>1015</v>
      </c>
      <c r="E882" s="31">
        <v>2395</v>
      </c>
      <c r="F882" s="26">
        <v>0.15</v>
      </c>
      <c r="G882" s="151">
        <f t="shared" si="150"/>
        <v>2035.75</v>
      </c>
      <c r="H882" s="27"/>
      <c r="I882" s="25">
        <f t="shared" si="151"/>
        <v>2035.75</v>
      </c>
    </row>
    <row r="883" spans="1:9">
      <c r="A883" s="6"/>
      <c r="B883" s="29" t="s">
        <v>973</v>
      </c>
      <c r="C883" s="24" t="s">
        <v>1</v>
      </c>
      <c r="D883" s="29" t="s">
        <v>1016</v>
      </c>
      <c r="E883" s="31">
        <v>2275</v>
      </c>
      <c r="F883" s="26">
        <v>0.15</v>
      </c>
      <c r="G883" s="151">
        <f t="shared" si="150"/>
        <v>1933.75</v>
      </c>
      <c r="H883" s="27"/>
      <c r="I883" s="25">
        <f t="shared" si="151"/>
        <v>1933.75</v>
      </c>
    </row>
    <row r="884" spans="1:9">
      <c r="A884" s="6"/>
      <c r="B884" s="29" t="s">
        <v>974</v>
      </c>
      <c r="C884" s="24" t="s">
        <v>1</v>
      </c>
      <c r="D884" s="29" t="s">
        <v>1017</v>
      </c>
      <c r="E884" s="31">
        <v>1855</v>
      </c>
      <c r="F884" s="26">
        <v>0.15</v>
      </c>
      <c r="G884" s="151">
        <f t="shared" si="150"/>
        <v>1576.75</v>
      </c>
      <c r="H884" s="27"/>
      <c r="I884" s="25">
        <f t="shared" si="151"/>
        <v>1576.75</v>
      </c>
    </row>
    <row r="885" spans="1:9">
      <c r="A885" s="6"/>
      <c r="B885" s="29" t="s">
        <v>975</v>
      </c>
      <c r="C885" s="24" t="s">
        <v>1</v>
      </c>
      <c r="D885" s="29" t="s">
        <v>1018</v>
      </c>
      <c r="E885" s="31">
        <v>1895</v>
      </c>
      <c r="F885" s="26">
        <v>0.15</v>
      </c>
      <c r="G885" s="151">
        <f t="shared" si="150"/>
        <v>1610.75</v>
      </c>
      <c r="H885" s="27"/>
      <c r="I885" s="25">
        <f t="shared" si="151"/>
        <v>1610.75</v>
      </c>
    </row>
    <row r="886" spans="1:9">
      <c r="A886" s="6"/>
      <c r="B886" s="29" t="s">
        <v>976</v>
      </c>
      <c r="C886" s="24" t="s">
        <v>1</v>
      </c>
      <c r="D886" s="29" t="s">
        <v>1019</v>
      </c>
      <c r="E886" s="31">
        <v>2275</v>
      </c>
      <c r="F886" s="26">
        <v>0.15</v>
      </c>
      <c r="G886" s="151">
        <f t="shared" si="150"/>
        <v>1933.75</v>
      </c>
      <c r="H886" s="27"/>
      <c r="I886" s="25">
        <f t="shared" si="151"/>
        <v>1933.75</v>
      </c>
    </row>
    <row r="887" spans="1:9">
      <c r="A887" s="6"/>
      <c r="B887" s="29" t="s">
        <v>977</v>
      </c>
      <c r="C887" s="24" t="s">
        <v>1</v>
      </c>
      <c r="D887" s="29" t="s">
        <v>1020</v>
      </c>
      <c r="E887" s="31">
        <v>2775</v>
      </c>
      <c r="F887" s="26">
        <v>0.15</v>
      </c>
      <c r="G887" s="151">
        <f t="shared" si="150"/>
        <v>2358.75</v>
      </c>
      <c r="H887" s="27"/>
      <c r="I887" s="25">
        <f t="shared" si="151"/>
        <v>2358.75</v>
      </c>
    </row>
    <row r="888" spans="1:9">
      <c r="A888" s="6"/>
      <c r="B888" s="29" t="s">
        <v>978</v>
      </c>
      <c r="C888" s="24" t="s">
        <v>1</v>
      </c>
      <c r="D888" s="92" t="s">
        <v>1021</v>
      </c>
      <c r="E888" s="44">
        <v>4005</v>
      </c>
      <c r="F888" s="26">
        <v>0.15</v>
      </c>
      <c r="G888" s="151">
        <f t="shared" si="150"/>
        <v>3404.25</v>
      </c>
      <c r="H888" s="27"/>
      <c r="I888" s="25">
        <f t="shared" si="151"/>
        <v>3404.25</v>
      </c>
    </row>
    <row r="889" spans="1:9">
      <c r="A889" s="6"/>
      <c r="B889" s="29" t="s">
        <v>979</v>
      </c>
      <c r="C889" s="24" t="s">
        <v>1</v>
      </c>
      <c r="D889" s="92" t="s">
        <v>1022</v>
      </c>
      <c r="E889" s="44">
        <v>5500</v>
      </c>
      <c r="F889" s="26">
        <v>0.15</v>
      </c>
      <c r="G889" s="151">
        <f t="shared" si="150"/>
        <v>4675</v>
      </c>
      <c r="H889" s="27"/>
      <c r="I889" s="25">
        <f t="shared" si="151"/>
        <v>4675</v>
      </c>
    </row>
    <row r="890" spans="1:9">
      <c r="A890" s="6"/>
      <c r="B890" s="30" t="s">
        <v>980</v>
      </c>
      <c r="C890" s="24" t="s">
        <v>1</v>
      </c>
      <c r="D890" s="93" t="s">
        <v>1023</v>
      </c>
      <c r="E890" s="94">
        <v>4195</v>
      </c>
      <c r="F890" s="26">
        <v>0.15</v>
      </c>
      <c r="G890" s="151">
        <f t="shared" si="150"/>
        <v>3565.75</v>
      </c>
      <c r="H890" s="27"/>
      <c r="I890" s="25">
        <f t="shared" si="151"/>
        <v>3565.75</v>
      </c>
    </row>
    <row r="891" spans="1:9">
      <c r="A891" s="6"/>
      <c r="B891" s="90" t="s">
        <v>981</v>
      </c>
      <c r="C891" s="24" t="s">
        <v>1</v>
      </c>
      <c r="D891" s="95" t="s">
        <v>1024</v>
      </c>
      <c r="E891" s="96">
        <v>3495</v>
      </c>
      <c r="F891" s="26">
        <v>0.15</v>
      </c>
      <c r="G891" s="151">
        <f t="shared" si="150"/>
        <v>2970.75</v>
      </c>
      <c r="H891" s="27"/>
      <c r="I891" s="25">
        <f t="shared" si="151"/>
        <v>2970.75</v>
      </c>
    </row>
    <row r="892" spans="1:9">
      <c r="A892" s="6"/>
      <c r="B892" s="90" t="s">
        <v>982</v>
      </c>
      <c r="C892" s="24" t="s">
        <v>1</v>
      </c>
      <c r="D892" s="95" t="s">
        <v>1025</v>
      </c>
      <c r="E892" s="96">
        <v>3995</v>
      </c>
      <c r="F892" s="26">
        <v>0.15</v>
      </c>
      <c r="G892" s="151">
        <f t="shared" si="150"/>
        <v>3395.75</v>
      </c>
      <c r="H892" s="27"/>
      <c r="I892" s="25">
        <f t="shared" si="151"/>
        <v>3395.75</v>
      </c>
    </row>
    <row r="893" spans="1:9">
      <c r="A893" s="6"/>
      <c r="B893" s="90" t="s">
        <v>983</v>
      </c>
      <c r="C893" s="24" t="s">
        <v>1</v>
      </c>
      <c r="D893" s="95" t="s">
        <v>1026</v>
      </c>
      <c r="E893" s="96">
        <v>3395</v>
      </c>
      <c r="F893" s="26">
        <v>0.15</v>
      </c>
      <c r="G893" s="151">
        <f t="shared" si="150"/>
        <v>2885.75</v>
      </c>
      <c r="H893" s="27"/>
      <c r="I893" s="25">
        <f t="shared" si="151"/>
        <v>2885.75</v>
      </c>
    </row>
    <row r="894" spans="1:9">
      <c r="A894" s="6"/>
      <c r="B894" s="90" t="s">
        <v>984</v>
      </c>
      <c r="C894" s="24" t="s">
        <v>1</v>
      </c>
      <c r="D894" s="95" t="s">
        <v>1027</v>
      </c>
      <c r="E894" s="96">
        <v>3895</v>
      </c>
      <c r="F894" s="26">
        <v>0.15</v>
      </c>
      <c r="G894" s="151">
        <f t="shared" si="150"/>
        <v>3310.75</v>
      </c>
      <c r="H894" s="27"/>
      <c r="I894" s="25">
        <f t="shared" si="151"/>
        <v>3310.75</v>
      </c>
    </row>
    <row r="895" spans="1:9">
      <c r="A895" s="6"/>
      <c r="B895" s="90" t="s">
        <v>985</v>
      </c>
      <c r="C895" s="24" t="s">
        <v>1</v>
      </c>
      <c r="D895" s="97" t="s">
        <v>1028</v>
      </c>
      <c r="E895" s="31">
        <f>3495</f>
        <v>3495</v>
      </c>
      <c r="F895" s="26">
        <v>0.15</v>
      </c>
      <c r="G895" s="151">
        <f t="shared" si="150"/>
        <v>2970.75</v>
      </c>
      <c r="H895" s="27"/>
      <c r="I895" s="25">
        <f t="shared" si="151"/>
        <v>2970.75</v>
      </c>
    </row>
    <row r="896" spans="1:9">
      <c r="A896" s="6"/>
      <c r="B896" s="90" t="s">
        <v>986</v>
      </c>
      <c r="C896" s="24" t="s">
        <v>1</v>
      </c>
      <c r="D896" s="97" t="s">
        <v>1029</v>
      </c>
      <c r="E896" s="31">
        <v>3995</v>
      </c>
      <c r="F896" s="26">
        <v>0.15</v>
      </c>
      <c r="G896" s="151">
        <f t="shared" si="150"/>
        <v>3395.75</v>
      </c>
      <c r="H896" s="27"/>
      <c r="I896" s="25">
        <f t="shared" si="151"/>
        <v>3395.75</v>
      </c>
    </row>
    <row r="897" spans="1:9">
      <c r="A897" s="6"/>
      <c r="B897" s="46" t="s">
        <v>987</v>
      </c>
      <c r="C897" s="24" t="s">
        <v>1</v>
      </c>
      <c r="D897" s="46" t="s">
        <v>1030</v>
      </c>
      <c r="E897" s="31">
        <v>3395</v>
      </c>
      <c r="F897" s="26">
        <v>0.15</v>
      </c>
      <c r="G897" s="151">
        <f t="shared" si="150"/>
        <v>2885.75</v>
      </c>
      <c r="H897" s="27"/>
      <c r="I897" s="25">
        <f t="shared" si="151"/>
        <v>2885.75</v>
      </c>
    </row>
    <row r="898" spans="1:9">
      <c r="A898" s="6"/>
      <c r="B898" s="90" t="s">
        <v>988</v>
      </c>
      <c r="C898" s="24" t="s">
        <v>1</v>
      </c>
      <c r="D898" s="97" t="s">
        <v>1031</v>
      </c>
      <c r="E898" s="31">
        <f>3495</f>
        <v>3495</v>
      </c>
      <c r="F898" s="26">
        <v>0.15</v>
      </c>
      <c r="G898" s="151">
        <f t="shared" si="150"/>
        <v>2970.75</v>
      </c>
      <c r="H898" s="27"/>
      <c r="I898" s="25">
        <f t="shared" si="151"/>
        <v>2970.75</v>
      </c>
    </row>
    <row r="899" spans="1:9">
      <c r="A899" s="6"/>
      <c r="B899" s="90" t="s">
        <v>989</v>
      </c>
      <c r="C899" s="24" t="s">
        <v>1</v>
      </c>
      <c r="D899" s="97" t="s">
        <v>1032</v>
      </c>
      <c r="E899" s="31">
        <v>3995</v>
      </c>
      <c r="F899" s="26">
        <v>0.15</v>
      </c>
      <c r="G899" s="151">
        <f t="shared" ref="G899:G962" si="152">E899*(1-F899)</f>
        <v>3395.75</v>
      </c>
      <c r="H899" s="27"/>
      <c r="I899" s="25">
        <f t="shared" ref="I899:I962" si="153">G899</f>
        <v>3395.75</v>
      </c>
    </row>
    <row r="900" spans="1:9">
      <c r="A900" s="6"/>
      <c r="B900" s="46" t="s">
        <v>990</v>
      </c>
      <c r="C900" s="24" t="s">
        <v>1</v>
      </c>
      <c r="D900" s="46" t="s">
        <v>1033</v>
      </c>
      <c r="E900" s="31">
        <v>3395</v>
      </c>
      <c r="F900" s="26">
        <v>0.15</v>
      </c>
      <c r="G900" s="151">
        <f t="shared" si="152"/>
        <v>2885.75</v>
      </c>
      <c r="H900" s="27"/>
      <c r="I900" s="25">
        <f t="shared" si="153"/>
        <v>2885.75</v>
      </c>
    </row>
    <row r="901" spans="1:9">
      <c r="A901" s="6"/>
      <c r="B901" s="29" t="s">
        <v>1034</v>
      </c>
      <c r="C901" s="24" t="s">
        <v>1</v>
      </c>
      <c r="D901" s="29" t="s">
        <v>1075</v>
      </c>
      <c r="E901" s="31">
        <v>845</v>
      </c>
      <c r="F901" s="26">
        <v>0.15</v>
      </c>
      <c r="G901" s="151">
        <f t="shared" si="152"/>
        <v>718.25</v>
      </c>
      <c r="H901" s="27"/>
      <c r="I901" s="25">
        <f t="shared" si="153"/>
        <v>718.25</v>
      </c>
    </row>
    <row r="902" spans="1:9">
      <c r="A902" s="6"/>
      <c r="B902" s="29" t="s">
        <v>1035</v>
      </c>
      <c r="C902" s="24" t="s">
        <v>1</v>
      </c>
      <c r="D902" s="29" t="s">
        <v>1076</v>
      </c>
      <c r="E902" s="31">
        <v>595</v>
      </c>
      <c r="F902" s="26">
        <v>0.15</v>
      </c>
      <c r="G902" s="151">
        <f t="shared" si="152"/>
        <v>505.75</v>
      </c>
      <c r="H902" s="27"/>
      <c r="I902" s="25">
        <f t="shared" si="153"/>
        <v>505.75</v>
      </c>
    </row>
    <row r="903" spans="1:9">
      <c r="A903" s="6"/>
      <c r="B903" s="85" t="s">
        <v>1036</v>
      </c>
      <c r="C903" s="24" t="s">
        <v>1</v>
      </c>
      <c r="D903" s="88" t="s">
        <v>1077</v>
      </c>
      <c r="E903" s="86">
        <v>515</v>
      </c>
      <c r="F903" s="26">
        <v>0.15</v>
      </c>
      <c r="G903" s="151">
        <f t="shared" si="152"/>
        <v>437.75</v>
      </c>
      <c r="H903" s="27"/>
      <c r="I903" s="25">
        <f t="shared" si="153"/>
        <v>437.75</v>
      </c>
    </row>
    <row r="904" spans="1:9">
      <c r="A904" s="6"/>
      <c r="B904" s="85" t="s">
        <v>1037</v>
      </c>
      <c r="C904" s="24" t="s">
        <v>1</v>
      </c>
      <c r="D904" s="85" t="s">
        <v>1078</v>
      </c>
      <c r="E904" s="86">
        <v>515</v>
      </c>
      <c r="F904" s="26">
        <v>0.15</v>
      </c>
      <c r="G904" s="151">
        <f t="shared" si="152"/>
        <v>437.75</v>
      </c>
      <c r="H904" s="27"/>
      <c r="I904" s="25">
        <f t="shared" si="153"/>
        <v>437.75</v>
      </c>
    </row>
    <row r="905" spans="1:9">
      <c r="A905" s="6"/>
      <c r="B905" s="85" t="s">
        <v>1038</v>
      </c>
      <c r="C905" s="24" t="s">
        <v>1</v>
      </c>
      <c r="D905" s="85" t="s">
        <v>1079</v>
      </c>
      <c r="E905" s="86">
        <v>765</v>
      </c>
      <c r="F905" s="26">
        <v>0.15</v>
      </c>
      <c r="G905" s="151">
        <f t="shared" si="152"/>
        <v>650.25</v>
      </c>
      <c r="H905" s="27"/>
      <c r="I905" s="25">
        <f t="shared" si="153"/>
        <v>650.25</v>
      </c>
    </row>
    <row r="906" spans="1:9">
      <c r="A906" s="6"/>
      <c r="B906" s="87" t="s">
        <v>1039</v>
      </c>
      <c r="C906" s="24" t="s">
        <v>1</v>
      </c>
      <c r="D906" s="87" t="s">
        <v>1080</v>
      </c>
      <c r="E906" s="25">
        <v>595</v>
      </c>
      <c r="F906" s="26">
        <v>0.15</v>
      </c>
      <c r="G906" s="151">
        <f t="shared" si="152"/>
        <v>505.75</v>
      </c>
      <c r="H906" s="27"/>
      <c r="I906" s="25">
        <f t="shared" si="153"/>
        <v>505.75</v>
      </c>
    </row>
    <row r="907" spans="1:9">
      <c r="A907" s="6"/>
      <c r="B907" s="87" t="s">
        <v>1040</v>
      </c>
      <c r="C907" s="24" t="s">
        <v>1</v>
      </c>
      <c r="D907" s="87" t="s">
        <v>1081</v>
      </c>
      <c r="E907" s="25">
        <v>845</v>
      </c>
      <c r="F907" s="26">
        <v>0.15</v>
      </c>
      <c r="G907" s="151">
        <f t="shared" si="152"/>
        <v>718.25</v>
      </c>
      <c r="H907" s="27"/>
      <c r="I907" s="25">
        <f t="shared" si="153"/>
        <v>718.25</v>
      </c>
    </row>
    <row r="908" spans="1:9">
      <c r="A908" s="6"/>
      <c r="B908" s="85" t="s">
        <v>1041</v>
      </c>
      <c r="C908" s="24" t="s">
        <v>1</v>
      </c>
      <c r="D908" s="89" t="s">
        <v>1082</v>
      </c>
      <c r="E908" s="98">
        <v>595</v>
      </c>
      <c r="F908" s="26">
        <v>0.15</v>
      </c>
      <c r="G908" s="151">
        <f t="shared" si="152"/>
        <v>505.75</v>
      </c>
      <c r="H908" s="27"/>
      <c r="I908" s="25">
        <f t="shared" si="153"/>
        <v>505.75</v>
      </c>
    </row>
    <row r="909" spans="1:9">
      <c r="A909" s="6"/>
      <c r="B909" s="90" t="s">
        <v>1042</v>
      </c>
      <c r="C909" s="24" t="s">
        <v>1</v>
      </c>
      <c r="D909" s="91" t="s">
        <v>1083</v>
      </c>
      <c r="E909" s="31">
        <v>595</v>
      </c>
      <c r="F909" s="26">
        <v>0.15</v>
      </c>
      <c r="G909" s="151">
        <f t="shared" si="152"/>
        <v>505.75</v>
      </c>
      <c r="H909" s="27"/>
      <c r="I909" s="25">
        <f t="shared" si="153"/>
        <v>505.75</v>
      </c>
    </row>
    <row r="910" spans="1:9">
      <c r="A910" s="6"/>
      <c r="B910" s="90" t="s">
        <v>1043</v>
      </c>
      <c r="C910" s="24" t="s">
        <v>1</v>
      </c>
      <c r="D910" s="85" t="s">
        <v>1084</v>
      </c>
      <c r="E910" s="31">
        <v>595</v>
      </c>
      <c r="F910" s="26">
        <v>0.15</v>
      </c>
      <c r="G910" s="151">
        <f t="shared" si="152"/>
        <v>505.75</v>
      </c>
      <c r="H910" s="27"/>
      <c r="I910" s="25">
        <f t="shared" si="153"/>
        <v>505.75</v>
      </c>
    </row>
    <row r="911" spans="1:9">
      <c r="A911" s="6"/>
      <c r="B911" s="90" t="s">
        <v>1043</v>
      </c>
      <c r="C911" s="24" t="s">
        <v>1</v>
      </c>
      <c r="D911" s="91" t="s">
        <v>1085</v>
      </c>
      <c r="E911" s="31">
        <v>595</v>
      </c>
      <c r="F911" s="26">
        <v>0.15</v>
      </c>
      <c r="G911" s="151">
        <f t="shared" si="152"/>
        <v>505.75</v>
      </c>
      <c r="H911" s="27"/>
      <c r="I911" s="25">
        <f t="shared" si="153"/>
        <v>505.75</v>
      </c>
    </row>
    <row r="912" spans="1:9">
      <c r="A912" s="6"/>
      <c r="B912" s="90" t="s">
        <v>1044</v>
      </c>
      <c r="C912" s="24" t="s">
        <v>1</v>
      </c>
      <c r="D912" s="91" t="s">
        <v>1086</v>
      </c>
      <c r="E912" s="31">
        <v>845</v>
      </c>
      <c r="F912" s="26">
        <v>0.15</v>
      </c>
      <c r="G912" s="151">
        <f t="shared" si="152"/>
        <v>718.25</v>
      </c>
      <c r="H912" s="27"/>
      <c r="I912" s="25">
        <f t="shared" si="153"/>
        <v>718.25</v>
      </c>
    </row>
    <row r="913" spans="1:9">
      <c r="A913" s="6"/>
      <c r="B913" s="29" t="s">
        <v>1045</v>
      </c>
      <c r="C913" s="24" t="s">
        <v>1</v>
      </c>
      <c r="D913" s="29" t="s">
        <v>1087</v>
      </c>
      <c r="E913" s="31">
        <v>975</v>
      </c>
      <c r="F913" s="26">
        <v>0.15</v>
      </c>
      <c r="G913" s="151">
        <f t="shared" si="152"/>
        <v>828.75</v>
      </c>
      <c r="H913" s="27"/>
      <c r="I913" s="25">
        <f t="shared" si="153"/>
        <v>828.75</v>
      </c>
    </row>
    <row r="914" spans="1:9">
      <c r="A914" s="6"/>
      <c r="B914" s="29" t="s">
        <v>1046</v>
      </c>
      <c r="C914" s="24" t="s">
        <v>1</v>
      </c>
      <c r="D914" s="29" t="s">
        <v>1088</v>
      </c>
      <c r="E914" s="31">
        <v>935</v>
      </c>
      <c r="F914" s="26">
        <v>0.15</v>
      </c>
      <c r="G914" s="151">
        <f t="shared" si="152"/>
        <v>794.75</v>
      </c>
      <c r="H914" s="27"/>
      <c r="I914" s="25">
        <f t="shared" si="153"/>
        <v>794.75</v>
      </c>
    </row>
    <row r="915" spans="1:9">
      <c r="A915" s="6"/>
      <c r="B915" s="29" t="s">
        <v>1047</v>
      </c>
      <c r="C915" s="24" t="s">
        <v>1</v>
      </c>
      <c r="D915" s="29" t="s">
        <v>1089</v>
      </c>
      <c r="E915" s="31">
        <v>725</v>
      </c>
      <c r="F915" s="26">
        <v>0.15</v>
      </c>
      <c r="G915" s="151">
        <f t="shared" si="152"/>
        <v>616.25</v>
      </c>
      <c r="H915" s="27"/>
      <c r="I915" s="25">
        <f t="shared" si="153"/>
        <v>616.25</v>
      </c>
    </row>
    <row r="916" spans="1:9">
      <c r="A916" s="6"/>
      <c r="B916" s="29" t="s">
        <v>1048</v>
      </c>
      <c r="C916" s="24" t="s">
        <v>1</v>
      </c>
      <c r="D916" s="29" t="s">
        <v>1090</v>
      </c>
      <c r="E916" s="31">
        <v>685</v>
      </c>
      <c r="F916" s="26">
        <v>0.15</v>
      </c>
      <c r="G916" s="151">
        <f t="shared" si="152"/>
        <v>582.25</v>
      </c>
      <c r="H916" s="27"/>
      <c r="I916" s="25">
        <f t="shared" si="153"/>
        <v>582.25</v>
      </c>
    </row>
    <row r="917" spans="1:9">
      <c r="A917" s="6"/>
      <c r="B917" s="29" t="s">
        <v>1049</v>
      </c>
      <c r="C917" s="24" t="s">
        <v>1</v>
      </c>
      <c r="D917" s="29" t="s">
        <v>1091</v>
      </c>
      <c r="E917" s="31">
        <v>1105</v>
      </c>
      <c r="F917" s="26">
        <v>0.15</v>
      </c>
      <c r="G917" s="151">
        <f t="shared" si="152"/>
        <v>939.25</v>
      </c>
      <c r="H917" s="27"/>
      <c r="I917" s="25">
        <f t="shared" si="153"/>
        <v>939.25</v>
      </c>
    </row>
    <row r="918" spans="1:9">
      <c r="A918" s="6"/>
      <c r="B918" s="29" t="s">
        <v>1050</v>
      </c>
      <c r="C918" s="24" t="s">
        <v>1</v>
      </c>
      <c r="D918" s="29" t="s">
        <v>1092</v>
      </c>
      <c r="E918" s="31">
        <v>1355</v>
      </c>
      <c r="F918" s="26">
        <v>0.15</v>
      </c>
      <c r="G918" s="151">
        <f t="shared" si="152"/>
        <v>1151.75</v>
      </c>
      <c r="H918" s="27"/>
      <c r="I918" s="25">
        <f t="shared" si="153"/>
        <v>1151.75</v>
      </c>
    </row>
    <row r="919" spans="1:9">
      <c r="A919" s="6"/>
      <c r="B919" s="29" t="s">
        <v>1051</v>
      </c>
      <c r="C919" s="24" t="s">
        <v>1</v>
      </c>
      <c r="D919" s="29" t="s">
        <v>1093</v>
      </c>
      <c r="E919" s="31">
        <v>1105</v>
      </c>
      <c r="F919" s="26">
        <v>0.15</v>
      </c>
      <c r="G919" s="151">
        <f t="shared" si="152"/>
        <v>939.25</v>
      </c>
      <c r="H919" s="27"/>
      <c r="I919" s="25">
        <f t="shared" si="153"/>
        <v>939.25</v>
      </c>
    </row>
    <row r="920" spans="1:9">
      <c r="A920" s="6"/>
      <c r="B920" s="29" t="s">
        <v>1052</v>
      </c>
      <c r="C920" s="24" t="s">
        <v>1</v>
      </c>
      <c r="D920" s="29" t="s">
        <v>1094</v>
      </c>
      <c r="E920" s="31">
        <v>1355</v>
      </c>
      <c r="F920" s="26">
        <v>0.15</v>
      </c>
      <c r="G920" s="151">
        <f t="shared" si="152"/>
        <v>1151.75</v>
      </c>
      <c r="H920" s="27"/>
      <c r="I920" s="25">
        <f t="shared" si="153"/>
        <v>1151.75</v>
      </c>
    </row>
    <row r="921" spans="1:9" ht="33.75">
      <c r="A921" s="6"/>
      <c r="B921" s="99" t="s">
        <v>1053</v>
      </c>
      <c r="C921" s="24" t="s">
        <v>1</v>
      </c>
      <c r="D921" s="93" t="s">
        <v>1095</v>
      </c>
      <c r="E921" s="100">
        <v>795</v>
      </c>
      <c r="F921" s="26">
        <v>0.15</v>
      </c>
      <c r="G921" s="151">
        <f t="shared" si="152"/>
        <v>675.75</v>
      </c>
      <c r="H921" s="27"/>
      <c r="I921" s="25">
        <f t="shared" si="153"/>
        <v>675.75</v>
      </c>
    </row>
    <row r="922" spans="1:9">
      <c r="A922" s="6"/>
      <c r="B922" s="93" t="s">
        <v>1054</v>
      </c>
      <c r="C922" s="24" t="s">
        <v>1</v>
      </c>
      <c r="D922" s="93" t="s">
        <v>1096</v>
      </c>
      <c r="E922" s="101">
        <v>995</v>
      </c>
      <c r="F922" s="26">
        <v>0.15</v>
      </c>
      <c r="G922" s="151">
        <f t="shared" si="152"/>
        <v>845.75</v>
      </c>
      <c r="H922" s="27"/>
      <c r="I922" s="25">
        <f t="shared" si="153"/>
        <v>845.75</v>
      </c>
    </row>
    <row r="923" spans="1:9">
      <c r="A923" s="6"/>
      <c r="B923" s="90" t="s">
        <v>1055</v>
      </c>
      <c r="C923" s="24" t="s">
        <v>1</v>
      </c>
      <c r="D923" s="95" t="s">
        <v>1097</v>
      </c>
      <c r="E923" s="31">
        <v>1195</v>
      </c>
      <c r="F923" s="26">
        <v>0.15</v>
      </c>
      <c r="G923" s="151">
        <f t="shared" si="152"/>
        <v>1015.75</v>
      </c>
      <c r="H923" s="27"/>
      <c r="I923" s="25">
        <f t="shared" si="153"/>
        <v>1015.75</v>
      </c>
    </row>
    <row r="924" spans="1:9">
      <c r="A924" s="6"/>
      <c r="B924" s="90" t="s">
        <v>1056</v>
      </c>
      <c r="C924" s="24" t="s">
        <v>1</v>
      </c>
      <c r="D924" s="95" t="s">
        <v>1098</v>
      </c>
      <c r="E924" s="31">
        <v>1445</v>
      </c>
      <c r="F924" s="26">
        <v>0.15</v>
      </c>
      <c r="G924" s="151">
        <f t="shared" si="152"/>
        <v>1228.25</v>
      </c>
      <c r="H924" s="27"/>
      <c r="I924" s="25">
        <f t="shared" si="153"/>
        <v>1228.25</v>
      </c>
    </row>
    <row r="925" spans="1:9">
      <c r="A925" s="6"/>
      <c r="B925" s="90" t="s">
        <v>1057</v>
      </c>
      <c r="C925" s="24" t="s">
        <v>1</v>
      </c>
      <c r="D925" s="95" t="s">
        <v>1099</v>
      </c>
      <c r="E925" s="31">
        <v>1195</v>
      </c>
      <c r="F925" s="26">
        <v>0.15</v>
      </c>
      <c r="G925" s="151">
        <f t="shared" si="152"/>
        <v>1015.75</v>
      </c>
      <c r="H925" s="27"/>
      <c r="I925" s="25">
        <f t="shared" si="153"/>
        <v>1015.75</v>
      </c>
    </row>
    <row r="926" spans="1:9">
      <c r="A926" s="6"/>
      <c r="B926" s="90" t="s">
        <v>1058</v>
      </c>
      <c r="C926" s="24" t="s">
        <v>1</v>
      </c>
      <c r="D926" s="95" t="s">
        <v>1100</v>
      </c>
      <c r="E926" s="31">
        <v>1445</v>
      </c>
      <c r="F926" s="26">
        <v>0.15</v>
      </c>
      <c r="G926" s="151">
        <f t="shared" si="152"/>
        <v>1228.25</v>
      </c>
      <c r="H926" s="27"/>
      <c r="I926" s="25">
        <f t="shared" si="153"/>
        <v>1228.25</v>
      </c>
    </row>
    <row r="927" spans="1:9">
      <c r="A927" s="6"/>
      <c r="B927" s="102" t="s">
        <v>1059</v>
      </c>
      <c r="C927" s="24" t="s">
        <v>1</v>
      </c>
      <c r="D927" s="102" t="s">
        <v>1101</v>
      </c>
      <c r="E927" s="103">
        <v>498</v>
      </c>
      <c r="F927" s="26">
        <v>0.15</v>
      </c>
      <c r="G927" s="151">
        <f t="shared" si="152"/>
        <v>423.3</v>
      </c>
      <c r="H927" s="27"/>
      <c r="I927" s="25">
        <f t="shared" si="153"/>
        <v>423.3</v>
      </c>
    </row>
    <row r="928" spans="1:9">
      <c r="A928" s="6"/>
      <c r="B928" s="102" t="s">
        <v>1060</v>
      </c>
      <c r="C928" s="24" t="s">
        <v>1</v>
      </c>
      <c r="D928" s="102" t="s">
        <v>1102</v>
      </c>
      <c r="E928" s="103">
        <v>598</v>
      </c>
      <c r="F928" s="26">
        <v>0.15</v>
      </c>
      <c r="G928" s="151">
        <f t="shared" si="152"/>
        <v>508.3</v>
      </c>
      <c r="H928" s="27"/>
      <c r="I928" s="25">
        <f t="shared" si="153"/>
        <v>508.3</v>
      </c>
    </row>
    <row r="929" spans="1:9">
      <c r="A929" s="6"/>
      <c r="B929" s="102" t="s">
        <v>1061</v>
      </c>
      <c r="C929" s="24" t="s">
        <v>1</v>
      </c>
      <c r="D929" s="102" t="s">
        <v>1103</v>
      </c>
      <c r="E929" s="103">
        <v>698</v>
      </c>
      <c r="F929" s="26">
        <v>0.15</v>
      </c>
      <c r="G929" s="151">
        <f t="shared" si="152"/>
        <v>593.29999999999995</v>
      </c>
      <c r="H929" s="27"/>
      <c r="I929" s="25">
        <f t="shared" si="153"/>
        <v>593.29999999999995</v>
      </c>
    </row>
    <row r="930" spans="1:9">
      <c r="A930" s="6"/>
      <c r="B930" s="102" t="s">
        <v>1062</v>
      </c>
      <c r="C930" s="24" t="s">
        <v>1</v>
      </c>
      <c r="D930" s="102" t="s">
        <v>1104</v>
      </c>
      <c r="E930" s="103">
        <v>898</v>
      </c>
      <c r="F930" s="26">
        <v>0.15</v>
      </c>
      <c r="G930" s="151">
        <f t="shared" si="152"/>
        <v>763.3</v>
      </c>
      <c r="H930" s="27"/>
      <c r="I930" s="25">
        <f t="shared" si="153"/>
        <v>763.3</v>
      </c>
    </row>
    <row r="931" spans="1:9">
      <c r="A931" s="6"/>
      <c r="B931" s="102" t="s">
        <v>1063</v>
      </c>
      <c r="C931" s="24" t="s">
        <v>1</v>
      </c>
      <c r="D931" s="102" t="s">
        <v>1105</v>
      </c>
      <c r="E931" s="103">
        <v>748</v>
      </c>
      <c r="F931" s="26">
        <v>0.15</v>
      </c>
      <c r="G931" s="151">
        <f t="shared" si="152"/>
        <v>635.79999999999995</v>
      </c>
      <c r="H931" s="27"/>
      <c r="I931" s="25">
        <f t="shared" si="153"/>
        <v>635.79999999999995</v>
      </c>
    </row>
    <row r="932" spans="1:9">
      <c r="A932" s="6"/>
      <c r="B932" s="102" t="s">
        <v>1064</v>
      </c>
      <c r="C932" s="24" t="s">
        <v>1</v>
      </c>
      <c r="D932" s="102" t="s">
        <v>1106</v>
      </c>
      <c r="E932" s="103">
        <f>E928+250</f>
        <v>848</v>
      </c>
      <c r="F932" s="26">
        <v>0.15</v>
      </c>
      <c r="G932" s="151">
        <f t="shared" si="152"/>
        <v>720.8</v>
      </c>
      <c r="H932" s="27"/>
      <c r="I932" s="25">
        <f t="shared" si="153"/>
        <v>720.8</v>
      </c>
    </row>
    <row r="933" spans="1:9">
      <c r="A933" s="6"/>
      <c r="B933" s="102" t="s">
        <v>1065</v>
      </c>
      <c r="C933" s="24" t="s">
        <v>1</v>
      </c>
      <c r="D933" s="102" t="s">
        <v>1107</v>
      </c>
      <c r="E933" s="103">
        <f>E929+250</f>
        <v>948</v>
      </c>
      <c r="F933" s="26">
        <v>0.15</v>
      </c>
      <c r="G933" s="151">
        <f t="shared" si="152"/>
        <v>805.8</v>
      </c>
      <c r="H933" s="27"/>
      <c r="I933" s="25">
        <f t="shared" si="153"/>
        <v>805.8</v>
      </c>
    </row>
    <row r="934" spans="1:9">
      <c r="A934" s="6"/>
      <c r="B934" s="102" t="s">
        <v>1066</v>
      </c>
      <c r="C934" s="24" t="s">
        <v>1</v>
      </c>
      <c r="D934" s="102" t="s">
        <v>1108</v>
      </c>
      <c r="E934" s="103">
        <f>E930+250</f>
        <v>1148</v>
      </c>
      <c r="F934" s="26">
        <v>0.15</v>
      </c>
      <c r="G934" s="151">
        <f t="shared" si="152"/>
        <v>975.8</v>
      </c>
      <c r="H934" s="27"/>
      <c r="I934" s="25">
        <f t="shared" si="153"/>
        <v>975.8</v>
      </c>
    </row>
    <row r="935" spans="1:9">
      <c r="A935" s="6"/>
      <c r="B935" s="102" t="s">
        <v>1067</v>
      </c>
      <c r="C935" s="24" t="s">
        <v>1</v>
      </c>
      <c r="D935" s="87" t="s">
        <v>1109</v>
      </c>
      <c r="E935" s="31">
        <v>498</v>
      </c>
      <c r="F935" s="26">
        <v>0.15</v>
      </c>
      <c r="G935" s="151">
        <f t="shared" si="152"/>
        <v>423.3</v>
      </c>
      <c r="H935" s="27"/>
      <c r="I935" s="25">
        <f t="shared" si="153"/>
        <v>423.3</v>
      </c>
    </row>
    <row r="936" spans="1:9">
      <c r="A936" s="6"/>
      <c r="B936" s="104" t="s">
        <v>1068</v>
      </c>
      <c r="C936" s="24" t="s">
        <v>1</v>
      </c>
      <c r="D936" s="104" t="s">
        <v>1110</v>
      </c>
      <c r="E936" s="31">
        <v>598</v>
      </c>
      <c r="F936" s="26">
        <v>0.15</v>
      </c>
      <c r="G936" s="151">
        <f t="shared" si="152"/>
        <v>508.3</v>
      </c>
      <c r="H936" s="27"/>
      <c r="I936" s="25">
        <f t="shared" si="153"/>
        <v>508.3</v>
      </c>
    </row>
    <row r="937" spans="1:9">
      <c r="A937" s="6"/>
      <c r="B937" s="104" t="s">
        <v>1069</v>
      </c>
      <c r="C937" s="24" t="s">
        <v>1</v>
      </c>
      <c r="D937" s="104" t="s">
        <v>1111</v>
      </c>
      <c r="E937" s="31">
        <v>698</v>
      </c>
      <c r="F937" s="26">
        <v>0.15</v>
      </c>
      <c r="G937" s="151">
        <f t="shared" si="152"/>
        <v>593.29999999999995</v>
      </c>
      <c r="H937" s="27"/>
      <c r="I937" s="25">
        <f t="shared" si="153"/>
        <v>593.29999999999995</v>
      </c>
    </row>
    <row r="938" spans="1:9">
      <c r="A938" s="6"/>
      <c r="B938" s="104" t="s">
        <v>1070</v>
      </c>
      <c r="C938" s="24" t="s">
        <v>1</v>
      </c>
      <c r="D938" s="104" t="s">
        <v>1112</v>
      </c>
      <c r="E938" s="31">
        <v>898</v>
      </c>
      <c r="F938" s="26">
        <v>0.15</v>
      </c>
      <c r="G938" s="151">
        <f t="shared" si="152"/>
        <v>763.3</v>
      </c>
      <c r="H938" s="27"/>
      <c r="I938" s="25">
        <f t="shared" si="153"/>
        <v>763.3</v>
      </c>
    </row>
    <row r="939" spans="1:9">
      <c r="A939" s="6"/>
      <c r="B939" s="102" t="s">
        <v>1071</v>
      </c>
      <c r="C939" s="24" t="s">
        <v>1</v>
      </c>
      <c r="D939" s="105" t="s">
        <v>1113</v>
      </c>
      <c r="E939" s="31">
        <v>748</v>
      </c>
      <c r="F939" s="26">
        <v>0.15</v>
      </c>
      <c r="G939" s="151">
        <f t="shared" si="152"/>
        <v>635.79999999999995</v>
      </c>
      <c r="H939" s="27"/>
      <c r="I939" s="25">
        <f t="shared" si="153"/>
        <v>635.79999999999995</v>
      </c>
    </row>
    <row r="940" spans="1:9">
      <c r="A940" s="6"/>
      <c r="B940" s="104" t="s">
        <v>1072</v>
      </c>
      <c r="C940" s="24" t="s">
        <v>1</v>
      </c>
      <c r="D940" s="104" t="s">
        <v>1114</v>
      </c>
      <c r="E940" s="31">
        <f>E936+250</f>
        <v>848</v>
      </c>
      <c r="F940" s="26">
        <v>0.15</v>
      </c>
      <c r="G940" s="151">
        <f t="shared" si="152"/>
        <v>720.8</v>
      </c>
      <c r="H940" s="27"/>
      <c r="I940" s="25">
        <f t="shared" si="153"/>
        <v>720.8</v>
      </c>
    </row>
    <row r="941" spans="1:9">
      <c r="A941" s="6"/>
      <c r="B941" s="104" t="s">
        <v>1073</v>
      </c>
      <c r="C941" s="24" t="s">
        <v>1</v>
      </c>
      <c r="D941" s="104" t="s">
        <v>1115</v>
      </c>
      <c r="E941" s="31">
        <f>E937+250</f>
        <v>948</v>
      </c>
      <c r="F941" s="26">
        <v>0.15</v>
      </c>
      <c r="G941" s="151">
        <f t="shared" si="152"/>
        <v>805.8</v>
      </c>
      <c r="H941" s="27"/>
      <c r="I941" s="25">
        <f t="shared" si="153"/>
        <v>805.8</v>
      </c>
    </row>
    <row r="942" spans="1:9">
      <c r="A942" s="6"/>
      <c r="B942" s="104" t="s">
        <v>1074</v>
      </c>
      <c r="C942" s="24" t="s">
        <v>1</v>
      </c>
      <c r="D942" s="104" t="s">
        <v>1116</v>
      </c>
      <c r="E942" s="31">
        <f>E938+250</f>
        <v>1148</v>
      </c>
      <c r="F942" s="26">
        <v>0.15</v>
      </c>
      <c r="G942" s="151">
        <f t="shared" si="152"/>
        <v>975.8</v>
      </c>
      <c r="H942" s="27"/>
      <c r="I942" s="25">
        <f t="shared" si="153"/>
        <v>975.8</v>
      </c>
    </row>
    <row r="943" spans="1:9">
      <c r="A943" s="6"/>
      <c r="B943" s="29" t="s">
        <v>1131</v>
      </c>
      <c r="C943" s="24" t="s">
        <v>1</v>
      </c>
      <c r="D943" s="29" t="s">
        <v>1184</v>
      </c>
      <c r="E943" s="31">
        <v>1100</v>
      </c>
      <c r="F943" s="26">
        <v>0.15</v>
      </c>
      <c r="G943" s="151">
        <f t="shared" si="152"/>
        <v>935</v>
      </c>
      <c r="H943" s="27"/>
      <c r="I943" s="25">
        <f t="shared" si="153"/>
        <v>935</v>
      </c>
    </row>
    <row r="944" spans="1:9">
      <c r="A944" s="6"/>
      <c r="B944" s="106" t="s">
        <v>1132</v>
      </c>
      <c r="C944" s="24" t="s">
        <v>1</v>
      </c>
      <c r="D944" s="106" t="s">
        <v>1185</v>
      </c>
      <c r="E944" s="107">
        <v>375</v>
      </c>
      <c r="F944" s="26">
        <v>0.15</v>
      </c>
      <c r="G944" s="151">
        <f t="shared" si="152"/>
        <v>318.75</v>
      </c>
      <c r="H944" s="27"/>
      <c r="I944" s="25">
        <f t="shared" si="153"/>
        <v>318.75</v>
      </c>
    </row>
    <row r="945" spans="1:9">
      <c r="A945" s="6"/>
      <c r="B945" s="99" t="s">
        <v>1133</v>
      </c>
      <c r="C945" s="24" t="s">
        <v>1</v>
      </c>
      <c r="D945" s="99" t="s">
        <v>1186</v>
      </c>
      <c r="E945" s="108">
        <v>20</v>
      </c>
      <c r="F945" s="26">
        <v>0.15</v>
      </c>
      <c r="G945" s="151">
        <f t="shared" si="152"/>
        <v>17</v>
      </c>
      <c r="H945" s="27"/>
      <c r="I945" s="25">
        <f t="shared" si="153"/>
        <v>17</v>
      </c>
    </row>
    <row r="946" spans="1:9">
      <c r="A946" s="6"/>
      <c r="B946" s="99" t="s">
        <v>1134</v>
      </c>
      <c r="C946" s="24" t="s">
        <v>1</v>
      </c>
      <c r="D946" s="99" t="s">
        <v>1187</v>
      </c>
      <c r="E946" s="108">
        <v>25</v>
      </c>
      <c r="F946" s="26">
        <v>0.15</v>
      </c>
      <c r="G946" s="151">
        <f t="shared" si="152"/>
        <v>21.25</v>
      </c>
      <c r="H946" s="27"/>
      <c r="I946" s="25">
        <f t="shared" si="153"/>
        <v>21.25</v>
      </c>
    </row>
    <row r="947" spans="1:9">
      <c r="A947" s="6"/>
      <c r="B947" s="99" t="s">
        <v>1135</v>
      </c>
      <c r="C947" s="24" t="s">
        <v>1</v>
      </c>
      <c r="D947" s="99" t="s">
        <v>1188</v>
      </c>
      <c r="E947" s="108">
        <v>35</v>
      </c>
      <c r="F947" s="26">
        <v>0.15</v>
      </c>
      <c r="G947" s="151">
        <f t="shared" si="152"/>
        <v>29.75</v>
      </c>
      <c r="H947" s="27"/>
      <c r="I947" s="25">
        <f t="shared" si="153"/>
        <v>29.75</v>
      </c>
    </row>
    <row r="948" spans="1:9">
      <c r="A948" s="6"/>
      <c r="B948" s="99" t="s">
        <v>1136</v>
      </c>
      <c r="C948" s="24" t="s">
        <v>1</v>
      </c>
      <c r="D948" s="99" t="s">
        <v>1189</v>
      </c>
      <c r="E948" s="108">
        <v>50</v>
      </c>
      <c r="F948" s="26">
        <v>0.15</v>
      </c>
      <c r="G948" s="151">
        <f t="shared" si="152"/>
        <v>42.5</v>
      </c>
      <c r="H948" s="27"/>
      <c r="I948" s="25">
        <f t="shared" si="153"/>
        <v>42.5</v>
      </c>
    </row>
    <row r="949" spans="1:9">
      <c r="A949" s="6"/>
      <c r="B949" s="99" t="s">
        <v>1137</v>
      </c>
      <c r="C949" s="24" t="s">
        <v>1</v>
      </c>
      <c r="D949" s="99" t="s">
        <v>1190</v>
      </c>
      <c r="E949" s="108">
        <v>1446</v>
      </c>
      <c r="F949" s="26">
        <v>0.15</v>
      </c>
      <c r="G949" s="151">
        <f t="shared" si="152"/>
        <v>1229.0999999999999</v>
      </c>
      <c r="H949" s="27"/>
      <c r="I949" s="25">
        <f t="shared" si="153"/>
        <v>1229.0999999999999</v>
      </c>
    </row>
    <row r="950" spans="1:9">
      <c r="A950" s="6"/>
      <c r="B950" s="29" t="s">
        <v>1138</v>
      </c>
      <c r="C950" s="24" t="s">
        <v>1</v>
      </c>
      <c r="D950" s="29" t="s">
        <v>1191</v>
      </c>
      <c r="E950" s="109">
        <v>115</v>
      </c>
      <c r="F950" s="26">
        <v>0.15</v>
      </c>
      <c r="G950" s="151">
        <f t="shared" si="152"/>
        <v>97.75</v>
      </c>
      <c r="H950" s="27"/>
      <c r="I950" s="25">
        <f t="shared" si="153"/>
        <v>97.75</v>
      </c>
    </row>
    <row r="951" spans="1:9">
      <c r="A951" s="6"/>
      <c r="B951" s="29" t="s">
        <v>1139</v>
      </c>
      <c r="C951" s="24" t="s">
        <v>1</v>
      </c>
      <c r="D951" s="29" t="s">
        <v>1192</v>
      </c>
      <c r="E951" s="109">
        <v>230</v>
      </c>
      <c r="F951" s="26">
        <v>0.15</v>
      </c>
      <c r="G951" s="151">
        <f t="shared" si="152"/>
        <v>195.5</v>
      </c>
      <c r="H951" s="27"/>
      <c r="I951" s="25">
        <f t="shared" si="153"/>
        <v>195.5</v>
      </c>
    </row>
    <row r="952" spans="1:9">
      <c r="A952" s="6"/>
      <c r="B952" s="29" t="s">
        <v>1140</v>
      </c>
      <c r="C952" s="24" t="s">
        <v>1</v>
      </c>
      <c r="D952" s="29" t="s">
        <v>1193</v>
      </c>
      <c r="E952" s="109">
        <v>460</v>
      </c>
      <c r="F952" s="26">
        <v>0.15</v>
      </c>
      <c r="G952" s="151">
        <f t="shared" si="152"/>
        <v>391</v>
      </c>
      <c r="H952" s="27"/>
      <c r="I952" s="25">
        <f t="shared" si="153"/>
        <v>391</v>
      </c>
    </row>
    <row r="953" spans="1:9">
      <c r="A953" s="6"/>
      <c r="B953" s="29" t="s">
        <v>1141</v>
      </c>
      <c r="C953" s="24" t="s">
        <v>1</v>
      </c>
      <c r="D953" s="29" t="s">
        <v>1194</v>
      </c>
      <c r="E953" s="109">
        <v>115</v>
      </c>
      <c r="F953" s="26">
        <v>0.15</v>
      </c>
      <c r="G953" s="151">
        <f t="shared" si="152"/>
        <v>97.75</v>
      </c>
      <c r="H953" s="27"/>
      <c r="I953" s="25">
        <f t="shared" si="153"/>
        <v>97.75</v>
      </c>
    </row>
    <row r="954" spans="1:9">
      <c r="A954" s="6"/>
      <c r="B954" s="29" t="s">
        <v>1142</v>
      </c>
      <c r="C954" s="24" t="s">
        <v>1</v>
      </c>
      <c r="D954" s="29" t="s">
        <v>1195</v>
      </c>
      <c r="E954" s="109">
        <v>345</v>
      </c>
      <c r="F954" s="26">
        <v>0.15</v>
      </c>
      <c r="G954" s="151">
        <f t="shared" si="152"/>
        <v>293.25</v>
      </c>
      <c r="H954" s="27"/>
      <c r="I954" s="25">
        <f t="shared" si="153"/>
        <v>293.25</v>
      </c>
    </row>
    <row r="955" spans="1:9">
      <c r="A955" s="6"/>
      <c r="B955" s="29" t="s">
        <v>1143</v>
      </c>
      <c r="C955" s="24" t="s">
        <v>1</v>
      </c>
      <c r="D955" s="29" t="s">
        <v>1196</v>
      </c>
      <c r="E955" s="109">
        <v>230</v>
      </c>
      <c r="F955" s="26">
        <v>0.15</v>
      </c>
      <c r="G955" s="151">
        <f t="shared" si="152"/>
        <v>195.5</v>
      </c>
      <c r="H955" s="27"/>
      <c r="I955" s="25">
        <f t="shared" si="153"/>
        <v>195.5</v>
      </c>
    </row>
    <row r="956" spans="1:9">
      <c r="A956" s="6"/>
      <c r="B956" s="29" t="s">
        <v>1144</v>
      </c>
      <c r="C956" s="24" t="s">
        <v>1</v>
      </c>
      <c r="D956" s="92" t="s">
        <v>1197</v>
      </c>
      <c r="E956" s="44">
        <v>1340</v>
      </c>
      <c r="F956" s="26">
        <v>0.15</v>
      </c>
      <c r="G956" s="151">
        <f t="shared" si="152"/>
        <v>1139</v>
      </c>
      <c r="H956" s="27"/>
      <c r="I956" s="25">
        <f t="shared" si="153"/>
        <v>1139</v>
      </c>
    </row>
    <row r="957" spans="1:9">
      <c r="A957" s="6"/>
      <c r="B957" s="38" t="s">
        <v>1145</v>
      </c>
      <c r="C957" s="24" t="s">
        <v>1</v>
      </c>
      <c r="D957" s="30" t="s">
        <v>1198</v>
      </c>
      <c r="E957" s="36">
        <v>375</v>
      </c>
      <c r="F957" s="26">
        <v>0.15</v>
      </c>
      <c r="G957" s="151">
        <f t="shared" si="152"/>
        <v>318.75</v>
      </c>
      <c r="H957" s="27"/>
      <c r="I957" s="25">
        <f t="shared" si="153"/>
        <v>318.75</v>
      </c>
    </row>
    <row r="958" spans="1:9">
      <c r="A958" s="6"/>
      <c r="B958" s="38" t="s">
        <v>1146</v>
      </c>
      <c r="C958" s="24" t="s">
        <v>1</v>
      </c>
      <c r="D958" s="30" t="s">
        <v>1199</v>
      </c>
      <c r="E958" s="36">
        <v>775</v>
      </c>
      <c r="F958" s="26">
        <v>0.15</v>
      </c>
      <c r="G958" s="151">
        <f t="shared" si="152"/>
        <v>658.75</v>
      </c>
      <c r="H958" s="27"/>
      <c r="I958" s="25">
        <f t="shared" si="153"/>
        <v>658.75</v>
      </c>
    </row>
    <row r="959" spans="1:9">
      <c r="A959" s="6"/>
      <c r="B959" s="38" t="s">
        <v>1147</v>
      </c>
      <c r="C959" s="24" t="s">
        <v>1</v>
      </c>
      <c r="D959" s="30" t="s">
        <v>1200</v>
      </c>
      <c r="E959" s="36">
        <v>2500</v>
      </c>
      <c r="F959" s="26">
        <v>0.15</v>
      </c>
      <c r="G959" s="151">
        <f t="shared" si="152"/>
        <v>2125</v>
      </c>
      <c r="H959" s="27"/>
      <c r="I959" s="25">
        <f t="shared" si="153"/>
        <v>2125</v>
      </c>
    </row>
    <row r="960" spans="1:9">
      <c r="A960" s="6"/>
      <c r="B960" s="33" t="s">
        <v>1148</v>
      </c>
      <c r="C960" s="24" t="s">
        <v>1</v>
      </c>
      <c r="D960" s="33" t="s">
        <v>1201</v>
      </c>
      <c r="E960" s="110">
        <v>75</v>
      </c>
      <c r="F960" s="26">
        <v>0.15</v>
      </c>
      <c r="G960" s="151">
        <f t="shared" si="152"/>
        <v>63.75</v>
      </c>
      <c r="H960" s="27"/>
      <c r="I960" s="25">
        <f t="shared" si="153"/>
        <v>63.75</v>
      </c>
    </row>
    <row r="961" spans="1:9">
      <c r="A961" s="6"/>
      <c r="B961" s="33" t="s">
        <v>1149</v>
      </c>
      <c r="C961" s="24" t="s">
        <v>1</v>
      </c>
      <c r="D961" s="33" t="s">
        <v>1202</v>
      </c>
      <c r="E961" s="110">
        <v>29</v>
      </c>
      <c r="F961" s="26">
        <v>0.15</v>
      </c>
      <c r="G961" s="151">
        <f t="shared" si="152"/>
        <v>24.65</v>
      </c>
      <c r="H961" s="27"/>
      <c r="I961" s="25">
        <f t="shared" si="153"/>
        <v>24.65</v>
      </c>
    </row>
    <row r="962" spans="1:9">
      <c r="A962" s="6"/>
      <c r="B962" s="33" t="s">
        <v>1150</v>
      </c>
      <c r="C962" s="24" t="s">
        <v>1</v>
      </c>
      <c r="D962" s="33" t="s">
        <v>1203</v>
      </c>
      <c r="E962" s="110">
        <v>199</v>
      </c>
      <c r="F962" s="26">
        <v>0.15</v>
      </c>
      <c r="G962" s="151">
        <f t="shared" si="152"/>
        <v>169.15</v>
      </c>
      <c r="H962" s="27"/>
      <c r="I962" s="25">
        <f t="shared" si="153"/>
        <v>169.15</v>
      </c>
    </row>
    <row r="963" spans="1:9">
      <c r="A963" s="6"/>
      <c r="B963" s="33" t="s">
        <v>1151</v>
      </c>
      <c r="C963" s="24" t="s">
        <v>1</v>
      </c>
      <c r="D963" s="33" t="s">
        <v>1204</v>
      </c>
      <c r="E963" s="110">
        <v>49</v>
      </c>
      <c r="F963" s="26">
        <v>0.15</v>
      </c>
      <c r="G963" s="151">
        <f t="shared" ref="G963:G1026" si="154">E963*(1-F963)</f>
        <v>41.65</v>
      </c>
      <c r="H963" s="27"/>
      <c r="I963" s="25">
        <f t="shared" ref="I963:I1030" si="155">G963</f>
        <v>41.65</v>
      </c>
    </row>
    <row r="964" spans="1:9">
      <c r="A964" s="6"/>
      <c r="B964" s="33" t="s">
        <v>1152</v>
      </c>
      <c r="C964" s="24" t="s">
        <v>1</v>
      </c>
      <c r="D964" s="33" t="s">
        <v>1205</v>
      </c>
      <c r="E964" s="110">
        <f>150</f>
        <v>150</v>
      </c>
      <c r="F964" s="26">
        <v>0.15</v>
      </c>
      <c r="G964" s="151">
        <f t="shared" si="154"/>
        <v>127.5</v>
      </c>
      <c r="H964" s="27"/>
      <c r="I964" s="25">
        <f t="shared" si="155"/>
        <v>127.5</v>
      </c>
    </row>
    <row r="965" spans="1:9">
      <c r="A965" s="6"/>
      <c r="B965" s="33" t="s">
        <v>1153</v>
      </c>
      <c r="C965" s="24" t="s">
        <v>1</v>
      </c>
      <c r="D965" s="33" t="s">
        <v>1206</v>
      </c>
      <c r="E965" s="110">
        <v>239</v>
      </c>
      <c r="F965" s="26">
        <v>0.15</v>
      </c>
      <c r="G965" s="151">
        <f t="shared" si="154"/>
        <v>203.15</v>
      </c>
      <c r="H965" s="27"/>
      <c r="I965" s="25">
        <f t="shared" si="155"/>
        <v>203.15</v>
      </c>
    </row>
    <row r="966" spans="1:9">
      <c r="A966" s="6"/>
      <c r="B966" s="33" t="s">
        <v>1154</v>
      </c>
      <c r="C966" s="24" t="s">
        <v>1</v>
      </c>
      <c r="D966" s="33" t="s">
        <v>1207</v>
      </c>
      <c r="E966" s="110">
        <v>109</v>
      </c>
      <c r="F966" s="26">
        <v>0.15</v>
      </c>
      <c r="G966" s="151">
        <f t="shared" si="154"/>
        <v>92.649999999999991</v>
      </c>
      <c r="H966" s="27"/>
      <c r="I966" s="25">
        <f t="shared" si="155"/>
        <v>92.649999999999991</v>
      </c>
    </row>
    <row r="967" spans="1:9">
      <c r="A967" s="6"/>
      <c r="B967" s="33" t="s">
        <v>1155</v>
      </c>
      <c r="C967" s="24" t="s">
        <v>1</v>
      </c>
      <c r="D967" s="33" t="s">
        <v>1208</v>
      </c>
      <c r="E967" s="110">
        <v>225</v>
      </c>
      <c r="F967" s="26">
        <v>0.15</v>
      </c>
      <c r="G967" s="151">
        <f t="shared" si="154"/>
        <v>191.25</v>
      </c>
      <c r="H967" s="27"/>
      <c r="I967" s="25">
        <f t="shared" si="155"/>
        <v>191.25</v>
      </c>
    </row>
    <row r="968" spans="1:9">
      <c r="A968" s="6"/>
      <c r="B968" s="33" t="s">
        <v>1156</v>
      </c>
      <c r="C968" s="24" t="s">
        <v>1</v>
      </c>
      <c r="D968" s="33" t="s">
        <v>1209</v>
      </c>
      <c r="E968" s="110">
        <f t="shared" ref="E968:E975" si="156">2*E960</f>
        <v>150</v>
      </c>
      <c r="F968" s="26">
        <v>0.15</v>
      </c>
      <c r="G968" s="151">
        <f t="shared" si="154"/>
        <v>127.5</v>
      </c>
      <c r="H968" s="27"/>
      <c r="I968" s="25">
        <f t="shared" si="155"/>
        <v>127.5</v>
      </c>
    </row>
    <row r="969" spans="1:9">
      <c r="A969" s="6"/>
      <c r="B969" s="33" t="s">
        <v>1157</v>
      </c>
      <c r="C969" s="24" t="s">
        <v>1</v>
      </c>
      <c r="D969" s="33" t="s">
        <v>1210</v>
      </c>
      <c r="E969" s="110">
        <f t="shared" si="156"/>
        <v>58</v>
      </c>
      <c r="F969" s="26">
        <v>0.15</v>
      </c>
      <c r="G969" s="151">
        <f t="shared" si="154"/>
        <v>49.3</v>
      </c>
      <c r="H969" s="27"/>
      <c r="I969" s="25">
        <f t="shared" si="155"/>
        <v>49.3</v>
      </c>
    </row>
    <row r="970" spans="1:9">
      <c r="A970" s="6"/>
      <c r="B970" s="33" t="s">
        <v>1158</v>
      </c>
      <c r="C970" s="24" t="s">
        <v>1</v>
      </c>
      <c r="D970" s="33" t="s">
        <v>1211</v>
      </c>
      <c r="E970" s="110">
        <f t="shared" si="156"/>
        <v>398</v>
      </c>
      <c r="F970" s="26">
        <v>0.15</v>
      </c>
      <c r="G970" s="151">
        <f t="shared" si="154"/>
        <v>338.3</v>
      </c>
      <c r="H970" s="27"/>
      <c r="I970" s="25">
        <f t="shared" si="155"/>
        <v>338.3</v>
      </c>
    </row>
    <row r="971" spans="1:9">
      <c r="A971" s="6"/>
      <c r="B971" s="33" t="s">
        <v>1159</v>
      </c>
      <c r="C971" s="24" t="s">
        <v>1</v>
      </c>
      <c r="D971" s="33" t="s">
        <v>1212</v>
      </c>
      <c r="E971" s="110">
        <f t="shared" si="156"/>
        <v>98</v>
      </c>
      <c r="F971" s="26">
        <v>0.15</v>
      </c>
      <c r="G971" s="151">
        <f t="shared" si="154"/>
        <v>83.3</v>
      </c>
      <c r="H971" s="27"/>
      <c r="I971" s="25">
        <f t="shared" si="155"/>
        <v>83.3</v>
      </c>
    </row>
    <row r="972" spans="1:9">
      <c r="A972" s="6"/>
      <c r="B972" s="33" t="s">
        <v>1160</v>
      </c>
      <c r="C972" s="24" t="s">
        <v>1</v>
      </c>
      <c r="D972" s="33" t="s">
        <v>1213</v>
      </c>
      <c r="E972" s="110">
        <f t="shared" si="156"/>
        <v>300</v>
      </c>
      <c r="F972" s="26">
        <v>0.15</v>
      </c>
      <c r="G972" s="151">
        <f t="shared" si="154"/>
        <v>255</v>
      </c>
      <c r="H972" s="27"/>
      <c r="I972" s="25">
        <f t="shared" si="155"/>
        <v>255</v>
      </c>
    </row>
    <row r="973" spans="1:9">
      <c r="A973" s="6"/>
      <c r="B973" s="33" t="s">
        <v>1161</v>
      </c>
      <c r="C973" s="24" t="s">
        <v>1</v>
      </c>
      <c r="D973" s="33" t="s">
        <v>1214</v>
      </c>
      <c r="E973" s="110">
        <f t="shared" si="156"/>
        <v>478</v>
      </c>
      <c r="F973" s="26">
        <v>0.15</v>
      </c>
      <c r="G973" s="151">
        <f t="shared" si="154"/>
        <v>406.3</v>
      </c>
      <c r="H973" s="27"/>
      <c r="I973" s="25">
        <f t="shared" si="155"/>
        <v>406.3</v>
      </c>
    </row>
    <row r="974" spans="1:9">
      <c r="A974" s="6"/>
      <c r="B974" s="33" t="s">
        <v>1162</v>
      </c>
      <c r="C974" s="24" t="s">
        <v>1</v>
      </c>
      <c r="D974" s="33" t="s">
        <v>1215</v>
      </c>
      <c r="E974" s="110">
        <f t="shared" si="156"/>
        <v>218</v>
      </c>
      <c r="F974" s="26">
        <v>0.15</v>
      </c>
      <c r="G974" s="151">
        <f t="shared" si="154"/>
        <v>185.29999999999998</v>
      </c>
      <c r="H974" s="27"/>
      <c r="I974" s="25">
        <f t="shared" si="155"/>
        <v>185.29999999999998</v>
      </c>
    </row>
    <row r="975" spans="1:9">
      <c r="A975" s="6"/>
      <c r="B975" s="33" t="s">
        <v>1163</v>
      </c>
      <c r="C975" s="24" t="s">
        <v>1</v>
      </c>
      <c r="D975" s="33" t="s">
        <v>1216</v>
      </c>
      <c r="E975" s="110">
        <f t="shared" si="156"/>
        <v>450</v>
      </c>
      <c r="F975" s="26">
        <v>0.15</v>
      </c>
      <c r="G975" s="151">
        <f t="shared" si="154"/>
        <v>382.5</v>
      </c>
      <c r="H975" s="27"/>
      <c r="I975" s="25">
        <f t="shared" si="155"/>
        <v>382.5</v>
      </c>
    </row>
    <row r="976" spans="1:9">
      <c r="A976" s="6"/>
      <c r="B976" s="33" t="s">
        <v>1164</v>
      </c>
      <c r="C976" s="24" t="s">
        <v>1</v>
      </c>
      <c r="D976" s="33" t="s">
        <v>1217</v>
      </c>
      <c r="E976" s="110">
        <v>270</v>
      </c>
      <c r="F976" s="26">
        <v>0.15</v>
      </c>
      <c r="G976" s="151">
        <f t="shared" si="154"/>
        <v>229.5</v>
      </c>
      <c r="H976" s="27"/>
      <c r="I976" s="25">
        <f t="shared" si="155"/>
        <v>229.5</v>
      </c>
    </row>
    <row r="977" spans="1:9">
      <c r="A977" s="6"/>
      <c r="B977" s="33" t="s">
        <v>1165</v>
      </c>
      <c r="C977" s="24" t="s">
        <v>1</v>
      </c>
      <c r="D977" s="33" t="s">
        <v>1218</v>
      </c>
      <c r="E977" s="110">
        <v>104</v>
      </c>
      <c r="F977" s="26">
        <v>0.15</v>
      </c>
      <c r="G977" s="151">
        <f t="shared" si="154"/>
        <v>88.399999999999991</v>
      </c>
      <c r="H977" s="27"/>
      <c r="I977" s="25">
        <f t="shared" si="155"/>
        <v>88.399999999999991</v>
      </c>
    </row>
    <row r="978" spans="1:9">
      <c r="A978" s="6"/>
      <c r="B978" s="33" t="s">
        <v>1166</v>
      </c>
      <c r="C978" s="24" t="s">
        <v>1</v>
      </c>
      <c r="D978" s="33" t="s">
        <v>1219</v>
      </c>
      <c r="E978" s="110">
        <v>699</v>
      </c>
      <c r="F978" s="26">
        <v>0.15</v>
      </c>
      <c r="G978" s="151">
        <f t="shared" si="154"/>
        <v>594.15</v>
      </c>
      <c r="H978" s="27"/>
      <c r="I978" s="25">
        <f t="shared" si="155"/>
        <v>594.15</v>
      </c>
    </row>
    <row r="979" spans="1:9">
      <c r="A979" s="6"/>
      <c r="B979" s="33" t="s">
        <v>1167</v>
      </c>
      <c r="C979" s="24" t="s">
        <v>1</v>
      </c>
      <c r="D979" s="33" t="s">
        <v>1220</v>
      </c>
      <c r="E979" s="110">
        <v>179</v>
      </c>
      <c r="F979" s="26">
        <v>0.15</v>
      </c>
      <c r="G979" s="151">
        <f t="shared" si="154"/>
        <v>152.15</v>
      </c>
      <c r="H979" s="27"/>
      <c r="I979" s="25">
        <f t="shared" si="155"/>
        <v>152.15</v>
      </c>
    </row>
    <row r="980" spans="1:9">
      <c r="A980" s="6"/>
      <c r="B980" s="33" t="s">
        <v>1168</v>
      </c>
      <c r="C980" s="24" t="s">
        <v>1</v>
      </c>
      <c r="D980" s="33" t="s">
        <v>1221</v>
      </c>
      <c r="E980" s="110">
        <v>540</v>
      </c>
      <c r="F980" s="26">
        <v>0.15</v>
      </c>
      <c r="G980" s="151">
        <f t="shared" si="154"/>
        <v>459</v>
      </c>
      <c r="H980" s="27"/>
      <c r="I980" s="25">
        <f t="shared" si="155"/>
        <v>459</v>
      </c>
    </row>
    <row r="981" spans="1:9">
      <c r="A981" s="6"/>
      <c r="B981" s="33" t="s">
        <v>1169</v>
      </c>
      <c r="C981" s="24" t="s">
        <v>1</v>
      </c>
      <c r="D981" s="33" t="s">
        <v>1222</v>
      </c>
      <c r="E981" s="110">
        <f>429*2</f>
        <v>858</v>
      </c>
      <c r="F981" s="26">
        <v>0.15</v>
      </c>
      <c r="G981" s="151">
        <f t="shared" si="154"/>
        <v>729.3</v>
      </c>
      <c r="H981" s="27"/>
      <c r="I981" s="25">
        <f t="shared" si="155"/>
        <v>729.3</v>
      </c>
    </row>
    <row r="982" spans="1:9">
      <c r="A982" s="6"/>
      <c r="B982" s="33" t="s">
        <v>1170</v>
      </c>
      <c r="C982" s="24" t="s">
        <v>1</v>
      </c>
      <c r="D982" s="33" t="s">
        <v>1223</v>
      </c>
      <c r="E982" s="110">
        <v>396</v>
      </c>
      <c r="F982" s="26">
        <v>0.15</v>
      </c>
      <c r="G982" s="151">
        <f t="shared" si="154"/>
        <v>336.59999999999997</v>
      </c>
      <c r="H982" s="27"/>
      <c r="I982" s="25">
        <f t="shared" si="155"/>
        <v>336.59999999999997</v>
      </c>
    </row>
    <row r="983" spans="1:9">
      <c r="A983" s="6"/>
      <c r="B983" s="33" t="s">
        <v>1171</v>
      </c>
      <c r="C983" s="24" t="s">
        <v>1</v>
      </c>
      <c r="D983" s="33" t="s">
        <v>1224</v>
      </c>
      <c r="E983" s="110">
        <v>821</v>
      </c>
      <c r="F983" s="26">
        <v>0.15</v>
      </c>
      <c r="G983" s="151">
        <f t="shared" si="154"/>
        <v>697.85</v>
      </c>
      <c r="H983" s="27"/>
      <c r="I983" s="25">
        <f t="shared" si="155"/>
        <v>697.85</v>
      </c>
    </row>
    <row r="984" spans="1:9">
      <c r="A984" s="6"/>
      <c r="B984" s="37" t="s">
        <v>1172</v>
      </c>
      <c r="C984" s="24" t="s">
        <v>1</v>
      </c>
      <c r="D984" s="37" t="s">
        <v>1225</v>
      </c>
      <c r="E984" s="34">
        <v>199</v>
      </c>
      <c r="F984" s="26">
        <v>0.15</v>
      </c>
      <c r="G984" s="151">
        <f t="shared" si="154"/>
        <v>169.15</v>
      </c>
      <c r="H984" s="27"/>
      <c r="I984" s="25">
        <f t="shared" si="155"/>
        <v>169.15</v>
      </c>
    </row>
    <row r="985" spans="1:9">
      <c r="A985" s="6"/>
      <c r="B985" s="37" t="s">
        <v>1173</v>
      </c>
      <c r="C985" s="24" t="s">
        <v>1</v>
      </c>
      <c r="D985" s="37" t="s">
        <v>1226</v>
      </c>
      <c r="E985" s="34">
        <v>49</v>
      </c>
      <c r="F985" s="26">
        <v>0.15</v>
      </c>
      <c r="G985" s="151">
        <f t="shared" si="154"/>
        <v>41.65</v>
      </c>
      <c r="H985" s="27"/>
      <c r="I985" s="25">
        <f t="shared" si="155"/>
        <v>41.65</v>
      </c>
    </row>
    <row r="986" spans="1:9">
      <c r="A986" s="6"/>
      <c r="B986" s="37" t="s">
        <v>1174</v>
      </c>
      <c r="C986" s="24" t="s">
        <v>1</v>
      </c>
      <c r="D986" s="37" t="s">
        <v>1227</v>
      </c>
      <c r="E986" s="34">
        <v>398</v>
      </c>
      <c r="F986" s="26">
        <v>0.15</v>
      </c>
      <c r="G986" s="151">
        <f t="shared" si="154"/>
        <v>338.3</v>
      </c>
      <c r="H986" s="27"/>
      <c r="I986" s="25">
        <f t="shared" si="155"/>
        <v>338.3</v>
      </c>
    </row>
    <row r="987" spans="1:9">
      <c r="A987" s="6"/>
      <c r="B987" s="37" t="s">
        <v>1175</v>
      </c>
      <c r="C987" s="24" t="s">
        <v>1</v>
      </c>
      <c r="D987" s="37" t="s">
        <v>1228</v>
      </c>
      <c r="E987" s="34">
        <v>98</v>
      </c>
      <c r="F987" s="26">
        <v>0.15</v>
      </c>
      <c r="G987" s="151">
        <f t="shared" si="154"/>
        <v>83.3</v>
      </c>
      <c r="H987" s="27"/>
      <c r="I987" s="25">
        <f t="shared" si="155"/>
        <v>83.3</v>
      </c>
    </row>
    <row r="988" spans="1:9">
      <c r="A988" s="6"/>
      <c r="B988" s="37" t="s">
        <v>1176</v>
      </c>
      <c r="C988" s="24" t="s">
        <v>1</v>
      </c>
      <c r="D988" s="37" t="s">
        <v>1229</v>
      </c>
      <c r="E988" s="34">
        <v>699</v>
      </c>
      <c r="F988" s="26">
        <v>0.15</v>
      </c>
      <c r="G988" s="151">
        <f t="shared" si="154"/>
        <v>594.15</v>
      </c>
      <c r="H988" s="27"/>
      <c r="I988" s="25">
        <f t="shared" si="155"/>
        <v>594.15</v>
      </c>
    </row>
    <row r="989" spans="1:9">
      <c r="A989" s="6"/>
      <c r="B989" s="37" t="s">
        <v>1177</v>
      </c>
      <c r="C989" s="24" t="s">
        <v>1</v>
      </c>
      <c r="D989" s="37" t="s">
        <v>1230</v>
      </c>
      <c r="E989" s="34">
        <v>179</v>
      </c>
      <c r="F989" s="26">
        <v>0.15</v>
      </c>
      <c r="G989" s="151">
        <f t="shared" si="154"/>
        <v>152.15</v>
      </c>
      <c r="H989" s="27"/>
      <c r="I989" s="25">
        <f t="shared" si="155"/>
        <v>152.15</v>
      </c>
    </row>
    <row r="990" spans="1:9">
      <c r="A990" s="6"/>
      <c r="B990" s="29" t="s">
        <v>1178</v>
      </c>
      <c r="C990" s="24" t="s">
        <v>1</v>
      </c>
      <c r="D990" s="29" t="s">
        <v>1231</v>
      </c>
      <c r="E990" s="31">
        <v>30</v>
      </c>
      <c r="F990" s="26">
        <v>0.15</v>
      </c>
      <c r="G990" s="151">
        <f t="shared" si="154"/>
        <v>25.5</v>
      </c>
      <c r="H990" s="27"/>
      <c r="I990" s="25">
        <f t="shared" si="155"/>
        <v>25.5</v>
      </c>
    </row>
    <row r="991" spans="1:9">
      <c r="A991" s="6"/>
      <c r="B991" s="29" t="s">
        <v>1179</v>
      </c>
      <c r="C991" s="24" t="s">
        <v>1</v>
      </c>
      <c r="D991" s="29" t="s">
        <v>1232</v>
      </c>
      <c r="E991" s="31">
        <v>100</v>
      </c>
      <c r="F991" s="26">
        <v>0.15</v>
      </c>
      <c r="G991" s="151">
        <f t="shared" si="154"/>
        <v>85</v>
      </c>
      <c r="H991" s="27"/>
      <c r="I991" s="25">
        <f t="shared" si="155"/>
        <v>85</v>
      </c>
    </row>
    <row r="992" spans="1:9">
      <c r="A992" s="6"/>
      <c r="B992" s="38" t="s">
        <v>1180</v>
      </c>
      <c r="C992" s="24" t="s">
        <v>1</v>
      </c>
      <c r="D992" s="29" t="s">
        <v>1233</v>
      </c>
      <c r="E992" s="31">
        <v>399</v>
      </c>
      <c r="F992" s="26">
        <v>0.15</v>
      </c>
      <c r="G992" s="151">
        <f t="shared" si="154"/>
        <v>339.15</v>
      </c>
      <c r="H992" s="27"/>
      <c r="I992" s="25">
        <f t="shared" si="155"/>
        <v>339.15</v>
      </c>
    </row>
    <row r="993" spans="1:9">
      <c r="A993" s="6"/>
      <c r="B993" s="29" t="s">
        <v>1181</v>
      </c>
      <c r="C993" s="24" t="s">
        <v>1</v>
      </c>
      <c r="D993" s="30" t="s">
        <v>1234</v>
      </c>
      <c r="E993" s="31">
        <v>30</v>
      </c>
      <c r="F993" s="26">
        <v>0.15</v>
      </c>
      <c r="G993" s="151">
        <f t="shared" si="154"/>
        <v>25.5</v>
      </c>
      <c r="H993" s="27"/>
      <c r="I993" s="25">
        <f t="shared" si="155"/>
        <v>25.5</v>
      </c>
    </row>
    <row r="994" spans="1:9">
      <c r="A994" s="6"/>
      <c r="B994" s="29" t="s">
        <v>1182</v>
      </c>
      <c r="C994" s="24" t="s">
        <v>1</v>
      </c>
      <c r="D994" s="30" t="s">
        <v>1235</v>
      </c>
      <c r="E994" s="31">
        <v>35</v>
      </c>
      <c r="F994" s="26">
        <v>0.15</v>
      </c>
      <c r="G994" s="151">
        <f t="shared" si="154"/>
        <v>29.75</v>
      </c>
      <c r="H994" s="27"/>
      <c r="I994" s="25">
        <f t="shared" si="155"/>
        <v>29.75</v>
      </c>
    </row>
    <row r="995" spans="1:9">
      <c r="A995" s="6"/>
      <c r="B995" s="29" t="s">
        <v>1183</v>
      </c>
      <c r="C995" s="24" t="s">
        <v>1</v>
      </c>
      <c r="D995" s="29" t="s">
        <v>1236</v>
      </c>
      <c r="E995" s="31">
        <v>60</v>
      </c>
      <c r="F995" s="26">
        <v>0.15</v>
      </c>
      <c r="G995" s="151">
        <f t="shared" si="154"/>
        <v>51</v>
      </c>
      <c r="H995" s="27"/>
      <c r="I995" s="25">
        <f t="shared" si="155"/>
        <v>51</v>
      </c>
    </row>
    <row r="996" spans="1:9">
      <c r="A996" s="6"/>
      <c r="B996" s="29" t="s">
        <v>1237</v>
      </c>
      <c r="C996" s="24" t="s">
        <v>1</v>
      </c>
      <c r="D996" s="29" t="s">
        <v>1262</v>
      </c>
      <c r="E996" s="31">
        <v>100</v>
      </c>
      <c r="F996" s="26">
        <v>0.15</v>
      </c>
      <c r="G996" s="151">
        <f t="shared" si="154"/>
        <v>85</v>
      </c>
      <c r="H996" s="27"/>
      <c r="I996" s="25">
        <f t="shared" si="155"/>
        <v>85</v>
      </c>
    </row>
    <row r="997" spans="1:9">
      <c r="A997" s="6"/>
      <c r="B997" s="99" t="s">
        <v>1238</v>
      </c>
      <c r="C997" s="24" t="s">
        <v>1</v>
      </c>
      <c r="D997" s="93">
        <v>85010090001</v>
      </c>
      <c r="E997" s="31">
        <v>395</v>
      </c>
      <c r="F997" s="26">
        <v>0.15</v>
      </c>
      <c r="G997" s="151">
        <f t="shared" si="154"/>
        <v>335.75</v>
      </c>
      <c r="H997" s="27"/>
      <c r="I997" s="25">
        <f t="shared" si="155"/>
        <v>335.75</v>
      </c>
    </row>
    <row r="998" spans="1:9">
      <c r="A998" s="6"/>
      <c r="B998" s="46" t="s">
        <v>1238</v>
      </c>
      <c r="C998" s="24" t="s">
        <v>1</v>
      </c>
      <c r="D998" s="111">
        <v>85010107001</v>
      </c>
      <c r="E998" s="31">
        <v>395</v>
      </c>
      <c r="F998" s="26">
        <v>0.15</v>
      </c>
      <c r="G998" s="151">
        <f t="shared" si="154"/>
        <v>335.75</v>
      </c>
      <c r="H998" s="27"/>
      <c r="I998" s="25">
        <f t="shared" si="155"/>
        <v>335.75</v>
      </c>
    </row>
    <row r="999" spans="1:9">
      <c r="A999" s="6"/>
      <c r="B999" s="46" t="s">
        <v>1239</v>
      </c>
      <c r="C999" s="24" t="s">
        <v>1</v>
      </c>
      <c r="D999" s="111">
        <v>85010104001</v>
      </c>
      <c r="E999" s="36">
        <v>495</v>
      </c>
      <c r="F999" s="26">
        <v>0.15</v>
      </c>
      <c r="G999" s="151">
        <f t="shared" si="154"/>
        <v>420.75</v>
      </c>
      <c r="H999" s="27"/>
      <c r="I999" s="25">
        <f t="shared" si="155"/>
        <v>420.75</v>
      </c>
    </row>
    <row r="1000" spans="1:9">
      <c r="A1000" s="6"/>
      <c r="B1000" s="30" t="s">
        <v>1240</v>
      </c>
      <c r="C1000" s="24" t="s">
        <v>1</v>
      </c>
      <c r="D1000" s="93">
        <v>85010066001</v>
      </c>
      <c r="E1000" s="36">
        <v>495</v>
      </c>
      <c r="F1000" s="26">
        <v>0.15</v>
      </c>
      <c r="G1000" s="151">
        <f t="shared" si="154"/>
        <v>420.75</v>
      </c>
      <c r="H1000" s="27"/>
      <c r="I1000" s="25">
        <f t="shared" si="155"/>
        <v>420.75</v>
      </c>
    </row>
    <row r="1001" spans="1:9">
      <c r="A1001" s="6"/>
      <c r="B1001" s="29" t="s">
        <v>1241</v>
      </c>
      <c r="C1001" s="24" t="s">
        <v>1</v>
      </c>
      <c r="D1001" s="29" t="s">
        <v>1263</v>
      </c>
      <c r="E1001" s="31">
        <v>200</v>
      </c>
      <c r="F1001" s="26">
        <v>0.15</v>
      </c>
      <c r="G1001" s="151">
        <f t="shared" si="154"/>
        <v>170</v>
      </c>
      <c r="H1001" s="27"/>
      <c r="I1001" s="25">
        <f t="shared" si="155"/>
        <v>170</v>
      </c>
    </row>
    <row r="1002" spans="1:9">
      <c r="A1002" s="6"/>
      <c r="B1002" s="29" t="s">
        <v>1242</v>
      </c>
      <c r="C1002" s="24" t="s">
        <v>1</v>
      </c>
      <c r="D1002" s="29" t="s">
        <v>1264</v>
      </c>
      <c r="E1002" s="31">
        <v>1395</v>
      </c>
      <c r="F1002" s="26">
        <v>0.15</v>
      </c>
      <c r="G1002" s="151">
        <f t="shared" si="154"/>
        <v>1185.75</v>
      </c>
      <c r="H1002" s="27"/>
      <c r="I1002" s="25">
        <f t="shared" si="155"/>
        <v>1185.75</v>
      </c>
    </row>
    <row r="1003" spans="1:9">
      <c r="A1003" s="6"/>
      <c r="B1003" s="29" t="s">
        <v>1243</v>
      </c>
      <c r="C1003" s="24" t="s">
        <v>1</v>
      </c>
      <c r="D1003" s="29" t="s">
        <v>1265</v>
      </c>
      <c r="E1003" s="31">
        <v>1395</v>
      </c>
      <c r="F1003" s="26">
        <v>0.15</v>
      </c>
      <c r="G1003" s="151">
        <f t="shared" si="154"/>
        <v>1185.75</v>
      </c>
      <c r="H1003" s="27"/>
      <c r="I1003" s="25">
        <f t="shared" si="155"/>
        <v>1185.75</v>
      </c>
    </row>
    <row r="1004" spans="1:9">
      <c r="A1004" s="6"/>
      <c r="B1004" s="29" t="s">
        <v>1244</v>
      </c>
      <c r="C1004" s="24" t="s">
        <v>1</v>
      </c>
      <c r="D1004" s="29" t="s">
        <v>1266</v>
      </c>
      <c r="E1004" s="31">
        <v>1245</v>
      </c>
      <c r="F1004" s="26">
        <v>0.15</v>
      </c>
      <c r="G1004" s="151">
        <f t="shared" si="154"/>
        <v>1058.25</v>
      </c>
      <c r="H1004" s="27"/>
      <c r="I1004" s="25">
        <f t="shared" si="155"/>
        <v>1058.25</v>
      </c>
    </row>
    <row r="1005" spans="1:9" ht="12.75" customHeight="1">
      <c r="A1005" s="6"/>
      <c r="B1005" s="29" t="s">
        <v>1245</v>
      </c>
      <c r="C1005" s="24" t="s">
        <v>1</v>
      </c>
      <c r="D1005" s="30" t="s">
        <v>1267</v>
      </c>
      <c r="E1005" s="31">
        <v>2200</v>
      </c>
      <c r="F1005" s="26">
        <v>0.15</v>
      </c>
      <c r="G1005" s="151">
        <f t="shared" si="154"/>
        <v>1870</v>
      </c>
      <c r="H1005" s="27"/>
      <c r="I1005" s="25">
        <f t="shared" si="155"/>
        <v>1870</v>
      </c>
    </row>
    <row r="1006" spans="1:9">
      <c r="A1006" s="6"/>
      <c r="B1006" s="29" t="s">
        <v>1246</v>
      </c>
      <c r="C1006" s="24" t="s">
        <v>1</v>
      </c>
      <c r="D1006" s="30" t="s">
        <v>1268</v>
      </c>
      <c r="E1006" s="31">
        <v>1900</v>
      </c>
      <c r="F1006" s="26">
        <v>0.15</v>
      </c>
      <c r="G1006" s="151">
        <f t="shared" si="154"/>
        <v>1615</v>
      </c>
      <c r="H1006" s="27"/>
      <c r="I1006" s="25">
        <f t="shared" si="155"/>
        <v>1615</v>
      </c>
    </row>
    <row r="1007" spans="1:9">
      <c r="A1007" s="6"/>
      <c r="B1007" s="29" t="s">
        <v>1247</v>
      </c>
      <c r="C1007" s="24" t="s">
        <v>1</v>
      </c>
      <c r="D1007" s="30" t="s">
        <v>1269</v>
      </c>
      <c r="E1007" s="31">
        <v>349</v>
      </c>
      <c r="F1007" s="26">
        <v>0.15</v>
      </c>
      <c r="G1007" s="151">
        <f t="shared" si="154"/>
        <v>296.64999999999998</v>
      </c>
      <c r="H1007" s="27"/>
      <c r="I1007" s="25">
        <f t="shared" si="155"/>
        <v>296.64999999999998</v>
      </c>
    </row>
    <row r="1008" spans="1:9">
      <c r="A1008" s="6"/>
      <c r="B1008" s="29" t="s">
        <v>1248</v>
      </c>
      <c r="C1008" s="24" t="s">
        <v>1</v>
      </c>
      <c r="D1008" s="29" t="s">
        <v>1270</v>
      </c>
      <c r="E1008" s="31">
        <v>20</v>
      </c>
      <c r="F1008" s="26">
        <v>0.15</v>
      </c>
      <c r="G1008" s="151">
        <f t="shared" si="154"/>
        <v>17</v>
      </c>
      <c r="H1008" s="27"/>
      <c r="I1008" s="25">
        <f t="shared" si="155"/>
        <v>17</v>
      </c>
    </row>
    <row r="1009" spans="1:9">
      <c r="A1009" s="6"/>
      <c r="B1009" s="29" t="s">
        <v>1249</v>
      </c>
      <c r="C1009" s="24" t="s">
        <v>1</v>
      </c>
      <c r="D1009" s="29" t="s">
        <v>1271</v>
      </c>
      <c r="E1009" s="31">
        <v>25</v>
      </c>
      <c r="F1009" s="26">
        <v>0.15</v>
      </c>
      <c r="G1009" s="151">
        <f t="shared" si="154"/>
        <v>21.25</v>
      </c>
      <c r="H1009" s="27"/>
      <c r="I1009" s="25">
        <f t="shared" si="155"/>
        <v>21.25</v>
      </c>
    </row>
    <row r="1010" spans="1:9">
      <c r="A1010" s="6"/>
      <c r="B1010" s="29" t="s">
        <v>1249</v>
      </c>
      <c r="C1010" s="24" t="s">
        <v>1</v>
      </c>
      <c r="D1010" s="29" t="s">
        <v>1272</v>
      </c>
      <c r="E1010" s="31">
        <v>25</v>
      </c>
      <c r="F1010" s="26">
        <v>0.15</v>
      </c>
      <c r="G1010" s="151">
        <f t="shared" si="154"/>
        <v>21.25</v>
      </c>
      <c r="H1010" s="27"/>
      <c r="I1010" s="25">
        <f t="shared" si="155"/>
        <v>21.25</v>
      </c>
    </row>
    <row r="1011" spans="1:9">
      <c r="A1011" s="6"/>
      <c r="B1011" s="29" t="s">
        <v>1250</v>
      </c>
      <c r="C1011" s="24" t="s">
        <v>1</v>
      </c>
      <c r="D1011" s="29" t="s">
        <v>1273</v>
      </c>
      <c r="E1011" s="31">
        <v>40</v>
      </c>
      <c r="F1011" s="26">
        <v>0.15</v>
      </c>
      <c r="G1011" s="151">
        <f t="shared" si="154"/>
        <v>34</v>
      </c>
      <c r="H1011" s="27"/>
      <c r="I1011" s="25">
        <f t="shared" si="155"/>
        <v>34</v>
      </c>
    </row>
    <row r="1012" spans="1:9">
      <c r="A1012" s="6"/>
      <c r="B1012" s="112" t="s">
        <v>1251</v>
      </c>
      <c r="C1012" s="24" t="s">
        <v>1</v>
      </c>
      <c r="D1012" s="30" t="s">
        <v>1274</v>
      </c>
      <c r="E1012" s="36">
        <v>12</v>
      </c>
      <c r="F1012" s="26">
        <v>0.15</v>
      </c>
      <c r="G1012" s="151">
        <f t="shared" si="154"/>
        <v>10.199999999999999</v>
      </c>
      <c r="H1012" s="27"/>
      <c r="I1012" s="25">
        <f t="shared" si="155"/>
        <v>10.199999999999999</v>
      </c>
    </row>
    <row r="1013" spans="1:9">
      <c r="A1013" s="6"/>
      <c r="B1013" s="32" t="s">
        <v>1252</v>
      </c>
      <c r="C1013" s="24" t="s">
        <v>1</v>
      </c>
      <c r="D1013" s="30" t="s">
        <v>1275</v>
      </c>
      <c r="E1013" s="36">
        <v>15</v>
      </c>
      <c r="F1013" s="26">
        <v>0.15</v>
      </c>
      <c r="G1013" s="151">
        <f t="shared" si="154"/>
        <v>12.75</v>
      </c>
      <c r="H1013" s="27"/>
      <c r="I1013" s="25">
        <f t="shared" si="155"/>
        <v>12.75</v>
      </c>
    </row>
    <row r="1014" spans="1:9">
      <c r="A1014" s="6"/>
      <c r="B1014" s="29" t="s">
        <v>1253</v>
      </c>
      <c r="C1014" s="24" t="s">
        <v>1</v>
      </c>
      <c r="D1014" s="113" t="s">
        <v>1276</v>
      </c>
      <c r="E1014" s="31">
        <v>35</v>
      </c>
      <c r="F1014" s="26">
        <v>0.15</v>
      </c>
      <c r="G1014" s="151">
        <f t="shared" si="154"/>
        <v>29.75</v>
      </c>
      <c r="H1014" s="27"/>
      <c r="I1014" s="25">
        <f t="shared" si="155"/>
        <v>29.75</v>
      </c>
    </row>
    <row r="1015" spans="1:9">
      <c r="A1015" s="6"/>
      <c r="B1015" s="29" t="s">
        <v>1254</v>
      </c>
      <c r="C1015" s="24" t="s">
        <v>1</v>
      </c>
      <c r="D1015" s="113" t="s">
        <v>1277</v>
      </c>
      <c r="E1015" s="31">
        <v>5</v>
      </c>
      <c r="F1015" s="26">
        <v>0.15</v>
      </c>
      <c r="G1015" s="151">
        <f t="shared" si="154"/>
        <v>4.25</v>
      </c>
      <c r="H1015" s="27"/>
      <c r="I1015" s="25">
        <f t="shared" si="155"/>
        <v>4.25</v>
      </c>
    </row>
    <row r="1016" spans="1:9">
      <c r="A1016" s="6"/>
      <c r="B1016" s="29" t="s">
        <v>1255</v>
      </c>
      <c r="C1016" s="24" t="s">
        <v>1</v>
      </c>
      <c r="D1016" s="114" t="s">
        <v>1278</v>
      </c>
      <c r="E1016" s="31">
        <v>6.3</v>
      </c>
      <c r="F1016" s="26">
        <v>0.15</v>
      </c>
      <c r="G1016" s="151">
        <f t="shared" si="154"/>
        <v>5.3549999999999995</v>
      </c>
      <c r="H1016" s="27"/>
      <c r="I1016" s="25">
        <f t="shared" si="155"/>
        <v>5.3549999999999995</v>
      </c>
    </row>
    <row r="1017" spans="1:9" ht="11.25">
      <c r="A1017" s="23"/>
      <c r="B1017" s="29" t="s">
        <v>1256</v>
      </c>
      <c r="C1017" s="24" t="s">
        <v>1</v>
      </c>
      <c r="D1017" s="29" t="s">
        <v>1279</v>
      </c>
      <c r="E1017" s="31">
        <v>45</v>
      </c>
      <c r="F1017" s="26">
        <v>0.15</v>
      </c>
      <c r="G1017" s="151">
        <f t="shared" si="154"/>
        <v>38.25</v>
      </c>
      <c r="H1017" s="27"/>
      <c r="I1017" s="25">
        <f t="shared" si="155"/>
        <v>38.25</v>
      </c>
    </row>
    <row r="1018" spans="1:9" ht="11.25">
      <c r="A1018" s="23"/>
      <c r="B1018" s="29" t="s">
        <v>1257</v>
      </c>
      <c r="C1018" s="24" t="s">
        <v>1</v>
      </c>
      <c r="D1018" s="29" t="s">
        <v>1280</v>
      </c>
      <c r="E1018" s="115">
        <v>35</v>
      </c>
      <c r="F1018" s="26">
        <v>0.15</v>
      </c>
      <c r="G1018" s="151">
        <f t="shared" si="154"/>
        <v>29.75</v>
      </c>
      <c r="H1018" s="27"/>
      <c r="I1018" s="25">
        <f t="shared" si="155"/>
        <v>29.75</v>
      </c>
    </row>
    <row r="1019" spans="1:9" ht="11.25">
      <c r="A1019" s="23"/>
      <c r="B1019" s="30" t="s">
        <v>1258</v>
      </c>
      <c r="C1019" s="24" t="s">
        <v>1</v>
      </c>
      <c r="D1019" s="30" t="s">
        <v>1281</v>
      </c>
      <c r="E1019" s="36">
        <v>180</v>
      </c>
      <c r="F1019" s="26">
        <v>0.15</v>
      </c>
      <c r="G1019" s="151">
        <f t="shared" si="154"/>
        <v>153</v>
      </c>
      <c r="H1019" s="27"/>
      <c r="I1019" s="25">
        <f t="shared" si="155"/>
        <v>153</v>
      </c>
    </row>
    <row r="1020" spans="1:9" ht="11.25">
      <c r="A1020" s="23"/>
      <c r="B1020" s="30" t="s">
        <v>1259</v>
      </c>
      <c r="C1020" s="24" t="s">
        <v>1</v>
      </c>
      <c r="D1020" s="30" t="s">
        <v>1282</v>
      </c>
      <c r="E1020" s="36">
        <v>180</v>
      </c>
      <c r="F1020" s="26">
        <v>0.15</v>
      </c>
      <c r="G1020" s="151">
        <f t="shared" si="154"/>
        <v>153</v>
      </c>
      <c r="H1020" s="27"/>
      <c r="I1020" s="25">
        <f t="shared" si="155"/>
        <v>153</v>
      </c>
    </row>
    <row r="1021" spans="1:9" ht="11.25">
      <c r="A1021" s="23"/>
      <c r="B1021" s="29" t="s">
        <v>1260</v>
      </c>
      <c r="C1021" s="24" t="s">
        <v>1</v>
      </c>
      <c r="D1021" s="114" t="s">
        <v>1283</v>
      </c>
      <c r="E1021" s="31">
        <v>795</v>
      </c>
      <c r="F1021" s="26">
        <v>0.15</v>
      </c>
      <c r="G1021" s="151">
        <f t="shared" si="154"/>
        <v>675.75</v>
      </c>
      <c r="H1021" s="27"/>
      <c r="I1021" s="25">
        <f t="shared" si="155"/>
        <v>675.75</v>
      </c>
    </row>
    <row r="1022" spans="1:9" ht="11.25">
      <c r="A1022" s="23"/>
      <c r="B1022" s="29" t="s">
        <v>1261</v>
      </c>
      <c r="C1022" s="24" t="s">
        <v>1</v>
      </c>
      <c r="D1022" s="114" t="s">
        <v>1284</v>
      </c>
      <c r="E1022" s="31">
        <v>795</v>
      </c>
      <c r="F1022" s="26">
        <v>0.15</v>
      </c>
      <c r="G1022" s="151">
        <f t="shared" si="154"/>
        <v>675.75</v>
      </c>
      <c r="H1022" s="27"/>
      <c r="I1022" s="25">
        <f t="shared" si="155"/>
        <v>675.75</v>
      </c>
    </row>
    <row r="1023" spans="1:9" ht="11.25">
      <c r="A1023" s="23"/>
      <c r="B1023" s="90" t="s">
        <v>1285</v>
      </c>
      <c r="C1023" s="24" t="s">
        <v>1</v>
      </c>
      <c r="D1023" s="95" t="s">
        <v>1293</v>
      </c>
      <c r="E1023" s="124">
        <v>1995</v>
      </c>
      <c r="F1023" s="26">
        <v>0.15</v>
      </c>
      <c r="G1023" s="151">
        <f t="shared" si="154"/>
        <v>1695.75</v>
      </c>
      <c r="H1023" s="27"/>
      <c r="I1023" s="25">
        <f t="shared" si="155"/>
        <v>1695.75</v>
      </c>
    </row>
    <row r="1024" spans="1:9" ht="11.25">
      <c r="A1024" s="23"/>
      <c r="B1024" s="90" t="s">
        <v>1286</v>
      </c>
      <c r="C1024" s="24" t="s">
        <v>1</v>
      </c>
      <c r="D1024" s="95" t="s">
        <v>1294</v>
      </c>
      <c r="E1024" s="124">
        <v>2245</v>
      </c>
      <c r="F1024" s="26">
        <v>0.15</v>
      </c>
      <c r="G1024" s="151">
        <f t="shared" si="154"/>
        <v>1908.25</v>
      </c>
      <c r="H1024" s="27"/>
      <c r="I1024" s="25">
        <f t="shared" si="155"/>
        <v>1908.25</v>
      </c>
    </row>
    <row r="1025" spans="1:9" ht="11.25">
      <c r="A1025" s="23"/>
      <c r="B1025" s="90" t="s">
        <v>1287</v>
      </c>
      <c r="C1025" s="24" t="s">
        <v>1</v>
      </c>
      <c r="D1025" s="95" t="s">
        <v>1295</v>
      </c>
      <c r="E1025" s="124">
        <v>1995</v>
      </c>
      <c r="F1025" s="26">
        <v>0.15</v>
      </c>
      <c r="G1025" s="151">
        <f t="shared" si="154"/>
        <v>1695.75</v>
      </c>
      <c r="H1025" s="27"/>
      <c r="I1025" s="25">
        <f t="shared" si="155"/>
        <v>1695.75</v>
      </c>
    </row>
    <row r="1026" spans="1:9" ht="11.25">
      <c r="A1026" s="23"/>
      <c r="B1026" s="90" t="s">
        <v>1288</v>
      </c>
      <c r="C1026" s="24" t="s">
        <v>1</v>
      </c>
      <c r="D1026" s="95" t="s">
        <v>1296</v>
      </c>
      <c r="E1026" s="124">
        <v>2245</v>
      </c>
      <c r="F1026" s="26">
        <v>0.15</v>
      </c>
      <c r="G1026" s="151">
        <f t="shared" si="154"/>
        <v>1908.25</v>
      </c>
      <c r="H1026" s="27"/>
      <c r="I1026" s="25">
        <f t="shared" si="155"/>
        <v>1908.25</v>
      </c>
    </row>
    <row r="1027" spans="1:9" ht="11.25">
      <c r="A1027" s="23"/>
      <c r="B1027" s="90" t="s">
        <v>1289</v>
      </c>
      <c r="C1027" s="24" t="s">
        <v>1</v>
      </c>
      <c r="D1027" s="95" t="s">
        <v>1297</v>
      </c>
      <c r="E1027" s="124">
        <v>3595</v>
      </c>
      <c r="F1027" s="26">
        <v>0.15</v>
      </c>
      <c r="G1027" s="151">
        <f t="shared" ref="G1027:G1030" si="157">E1027*(1-F1027)</f>
        <v>3055.75</v>
      </c>
      <c r="H1027" s="27"/>
      <c r="I1027" s="25">
        <f t="shared" si="155"/>
        <v>3055.75</v>
      </c>
    </row>
    <row r="1028" spans="1:9" ht="11.25">
      <c r="A1028" s="23"/>
      <c r="B1028" s="90" t="s">
        <v>1290</v>
      </c>
      <c r="C1028" s="24" t="s">
        <v>1</v>
      </c>
      <c r="D1028" s="95" t="s">
        <v>1298</v>
      </c>
      <c r="E1028" s="124">
        <v>4095</v>
      </c>
      <c r="F1028" s="26">
        <v>0.15</v>
      </c>
      <c r="G1028" s="151">
        <f t="shared" si="157"/>
        <v>3480.75</v>
      </c>
      <c r="H1028" s="27"/>
      <c r="I1028" s="25">
        <f t="shared" si="155"/>
        <v>3480.75</v>
      </c>
    </row>
    <row r="1029" spans="1:9" ht="11.25">
      <c r="A1029" s="23"/>
      <c r="B1029" s="90" t="s">
        <v>1291</v>
      </c>
      <c r="C1029" s="24" t="s">
        <v>1</v>
      </c>
      <c r="D1029" s="95" t="s">
        <v>1299</v>
      </c>
      <c r="E1029" s="124">
        <v>3595</v>
      </c>
      <c r="F1029" s="26">
        <v>0.15</v>
      </c>
      <c r="G1029" s="151">
        <f t="shared" si="157"/>
        <v>3055.75</v>
      </c>
      <c r="H1029" s="27"/>
      <c r="I1029" s="25">
        <f t="shared" si="155"/>
        <v>3055.75</v>
      </c>
    </row>
    <row r="1030" spans="1:9" s="126" customFormat="1" ht="11.25">
      <c r="A1030" s="23"/>
      <c r="B1030" s="90" t="s">
        <v>1292</v>
      </c>
      <c r="C1030" s="24" t="s">
        <v>1</v>
      </c>
      <c r="D1030" s="95" t="s">
        <v>1300</v>
      </c>
      <c r="E1030" s="124">
        <v>4095</v>
      </c>
      <c r="F1030" s="26">
        <v>0.15</v>
      </c>
      <c r="G1030" s="151">
        <f t="shared" si="157"/>
        <v>3480.75</v>
      </c>
      <c r="H1030" s="27"/>
      <c r="I1030" s="25">
        <f t="shared" si="155"/>
        <v>3480.75</v>
      </c>
    </row>
    <row r="1031" spans="1:9" s="126" customFormat="1" ht="11.25">
      <c r="A1031" s="23"/>
      <c r="B1031" s="125" t="s">
        <v>1440</v>
      </c>
      <c r="C1031" s="24"/>
      <c r="D1031" s="95"/>
      <c r="E1031" s="124"/>
      <c r="F1031" s="26"/>
      <c r="G1031" s="151"/>
      <c r="H1031" s="27"/>
      <c r="I1031" s="25"/>
    </row>
    <row r="1032" spans="1:9" s="126" customFormat="1" ht="11.25">
      <c r="A1032" s="23"/>
      <c r="B1032" s="90" t="s">
        <v>1443</v>
      </c>
      <c r="C1032" s="24" t="s">
        <v>1</v>
      </c>
      <c r="D1032" s="90" t="s">
        <v>1435</v>
      </c>
      <c r="E1032" s="124">
        <v>2895</v>
      </c>
      <c r="F1032" s="26">
        <v>0.15</v>
      </c>
      <c r="G1032" s="151">
        <f t="shared" ref="G1032:G1038" si="158">E1032*(1-F1032)</f>
        <v>2460.75</v>
      </c>
      <c r="H1032" s="27"/>
      <c r="I1032" s="25">
        <f t="shared" ref="I1032:I1038" si="159">G1032</f>
        <v>2460.75</v>
      </c>
    </row>
    <row r="1033" spans="1:9" s="126" customFormat="1" ht="11.25">
      <c r="A1033" s="23"/>
      <c r="B1033" s="95" t="s">
        <v>1444</v>
      </c>
      <c r="C1033" s="24" t="s">
        <v>1</v>
      </c>
      <c r="D1033" s="95">
        <v>85009324001</v>
      </c>
      <c r="E1033" s="124">
        <v>595</v>
      </c>
      <c r="F1033" s="26">
        <v>0.15</v>
      </c>
      <c r="G1033" s="151">
        <f t="shared" si="158"/>
        <v>505.75</v>
      </c>
      <c r="H1033" s="27"/>
      <c r="I1033" s="25">
        <f t="shared" si="159"/>
        <v>505.75</v>
      </c>
    </row>
    <row r="1034" spans="1:9" s="126" customFormat="1" ht="11.25">
      <c r="A1034" s="23"/>
      <c r="B1034" s="95" t="s">
        <v>1445</v>
      </c>
      <c r="C1034" s="24" t="s">
        <v>1</v>
      </c>
      <c r="D1034" s="95">
        <v>30009406002</v>
      </c>
      <c r="E1034" s="124">
        <v>24</v>
      </c>
      <c r="F1034" s="26">
        <v>0.15</v>
      </c>
      <c r="G1034" s="151">
        <f t="shared" si="158"/>
        <v>20.399999999999999</v>
      </c>
      <c r="H1034" s="27"/>
      <c r="I1034" s="25">
        <f t="shared" si="159"/>
        <v>20.399999999999999</v>
      </c>
    </row>
    <row r="1035" spans="1:9" s="126" customFormat="1" ht="11.25">
      <c r="A1035" s="23"/>
      <c r="B1035" s="90" t="s">
        <v>1446</v>
      </c>
      <c r="C1035" s="24" t="s">
        <v>1</v>
      </c>
      <c r="D1035" s="90" t="s">
        <v>1280</v>
      </c>
      <c r="E1035" s="124">
        <v>35</v>
      </c>
      <c r="F1035" s="26">
        <v>0.15</v>
      </c>
      <c r="G1035" s="151">
        <f t="shared" si="158"/>
        <v>29.75</v>
      </c>
      <c r="H1035" s="27"/>
      <c r="I1035" s="25">
        <f t="shared" si="159"/>
        <v>29.75</v>
      </c>
    </row>
    <row r="1036" spans="1:9" s="126" customFormat="1" ht="11.25">
      <c r="A1036" s="23"/>
      <c r="B1036" s="90" t="s">
        <v>1447</v>
      </c>
      <c r="C1036" s="24" t="s">
        <v>1</v>
      </c>
      <c r="D1036" s="90" t="s">
        <v>746</v>
      </c>
      <c r="E1036" s="124">
        <v>295</v>
      </c>
      <c r="F1036" s="26">
        <v>0.15</v>
      </c>
      <c r="G1036" s="151">
        <f t="shared" si="158"/>
        <v>250.75</v>
      </c>
      <c r="H1036" s="27"/>
      <c r="I1036" s="25">
        <f t="shared" si="159"/>
        <v>250.75</v>
      </c>
    </row>
    <row r="1037" spans="1:9" s="126" customFormat="1" ht="11.25">
      <c r="A1037" s="23"/>
      <c r="B1037" s="90" t="s">
        <v>1448</v>
      </c>
      <c r="C1037" s="24" t="s">
        <v>1</v>
      </c>
      <c r="D1037" s="90" t="s">
        <v>1436</v>
      </c>
      <c r="E1037" s="124">
        <v>35</v>
      </c>
      <c r="F1037" s="26">
        <v>0.15</v>
      </c>
      <c r="G1037" s="151">
        <f t="shared" si="158"/>
        <v>29.75</v>
      </c>
      <c r="H1037" s="27"/>
      <c r="I1037" s="25">
        <f t="shared" si="159"/>
        <v>29.75</v>
      </c>
    </row>
    <row r="1038" spans="1:9" s="126" customFormat="1" ht="11.25">
      <c r="A1038" s="23"/>
      <c r="B1038" s="90" t="s">
        <v>1449</v>
      </c>
      <c r="C1038" s="24" t="s">
        <v>1</v>
      </c>
      <c r="D1038" s="90" t="s">
        <v>747</v>
      </c>
      <c r="E1038" s="124">
        <v>54</v>
      </c>
      <c r="F1038" s="26">
        <v>0.15</v>
      </c>
      <c r="G1038" s="151">
        <f t="shared" si="158"/>
        <v>45.9</v>
      </c>
      <c r="H1038" s="27"/>
      <c r="I1038" s="25">
        <f t="shared" si="159"/>
        <v>45.9</v>
      </c>
    </row>
    <row r="1039" spans="1:9" s="126" customFormat="1" ht="11.25">
      <c r="A1039" s="23"/>
      <c r="B1039" s="125" t="s">
        <v>1441</v>
      </c>
      <c r="C1039" s="24"/>
      <c r="D1039" s="125"/>
      <c r="E1039" s="124"/>
      <c r="F1039" s="26"/>
      <c r="G1039" s="151"/>
      <c r="H1039" s="27"/>
      <c r="I1039" s="25"/>
    </row>
    <row r="1040" spans="1:9" s="126" customFormat="1" ht="11.25">
      <c r="A1040" s="23"/>
      <c r="B1040" s="90" t="s">
        <v>1450</v>
      </c>
      <c r="C1040" s="24" t="s">
        <v>1</v>
      </c>
      <c r="D1040" s="90" t="s">
        <v>1437</v>
      </c>
      <c r="E1040" s="124">
        <v>1760</v>
      </c>
      <c r="F1040" s="26">
        <v>0.15</v>
      </c>
      <c r="G1040" s="151">
        <f>E1040*(1-F1040)</f>
        <v>1496</v>
      </c>
      <c r="H1040" s="27"/>
      <c r="I1040" s="25">
        <f>G1040</f>
        <v>1496</v>
      </c>
    </row>
    <row r="1041" spans="1:9" s="126" customFormat="1" ht="11.25">
      <c r="A1041" s="23"/>
      <c r="B1041" s="125" t="s">
        <v>1442</v>
      </c>
      <c r="C1041" s="24"/>
      <c r="D1041" s="125"/>
      <c r="E1041" s="124"/>
      <c r="F1041" s="26"/>
      <c r="G1041" s="151"/>
      <c r="H1041" s="27"/>
      <c r="I1041" s="25"/>
    </row>
    <row r="1042" spans="1:9" s="126" customFormat="1" ht="11.25">
      <c r="A1042" s="23"/>
      <c r="B1042" s="90" t="s">
        <v>1451</v>
      </c>
      <c r="C1042" s="24" t="s">
        <v>1</v>
      </c>
      <c r="D1042" s="90" t="s">
        <v>1438</v>
      </c>
      <c r="E1042" s="124">
        <v>449</v>
      </c>
      <c r="F1042" s="26">
        <v>0.15</v>
      </c>
      <c r="G1042" s="151">
        <f>E1042*(1-F1042)</f>
        <v>381.65</v>
      </c>
      <c r="H1042" s="27"/>
      <c r="I1042" s="25">
        <f>G1042</f>
        <v>381.65</v>
      </c>
    </row>
    <row r="1043" spans="1:9" s="126" customFormat="1" ht="11.25">
      <c r="A1043" s="23"/>
      <c r="B1043" s="90" t="s">
        <v>1452</v>
      </c>
      <c r="C1043" s="24" t="s">
        <v>1</v>
      </c>
      <c r="D1043" s="90" t="s">
        <v>1439</v>
      </c>
      <c r="E1043" s="124">
        <v>60</v>
      </c>
      <c r="F1043" s="26">
        <v>0.15</v>
      </c>
      <c r="G1043" s="151">
        <f>E1043*(1-F1043)</f>
        <v>51</v>
      </c>
      <c r="H1043" s="27"/>
      <c r="I1043" s="25">
        <f>G1043</f>
        <v>51</v>
      </c>
    </row>
    <row r="1044" spans="1:9" s="126" customFormat="1" ht="11.25">
      <c r="A1044" s="23"/>
      <c r="B1044" s="90" t="s">
        <v>1453</v>
      </c>
      <c r="C1044" s="24" t="s">
        <v>1</v>
      </c>
      <c r="D1044" s="90" t="s">
        <v>1271</v>
      </c>
      <c r="E1044" s="124">
        <v>39</v>
      </c>
      <c r="F1044" s="26">
        <v>0.15</v>
      </c>
      <c r="G1044" s="151">
        <f>E1044*(1-F1044)</f>
        <v>33.15</v>
      </c>
      <c r="H1044" s="27"/>
      <c r="I1044" s="25">
        <f>G1044</f>
        <v>33.15</v>
      </c>
    </row>
    <row r="1045" spans="1:9" s="126" customFormat="1" ht="11.25">
      <c r="A1045" s="23"/>
      <c r="B1045" s="125" t="s">
        <v>1547</v>
      </c>
      <c r="C1045" s="24"/>
      <c r="D1045" s="125"/>
      <c r="E1045" s="124"/>
      <c r="F1045" s="26"/>
      <c r="G1045" s="151"/>
      <c r="H1045" s="27"/>
      <c r="I1045" s="25"/>
    </row>
    <row r="1046" spans="1:9" s="126" customFormat="1" ht="11.25">
      <c r="A1046" s="23"/>
      <c r="B1046" s="90" t="s">
        <v>1504</v>
      </c>
      <c r="C1046" s="24" t="s">
        <v>1</v>
      </c>
      <c r="D1046" s="90" t="s">
        <v>1461</v>
      </c>
      <c r="E1046" s="124">
        <v>2495</v>
      </c>
      <c r="F1046" s="26">
        <v>0.15</v>
      </c>
      <c r="G1046" s="151">
        <f t="shared" ref="G1046:G1088" si="160">E1046*(1-F1046)</f>
        <v>2120.75</v>
      </c>
      <c r="H1046" s="27"/>
      <c r="I1046" s="25">
        <f t="shared" ref="I1046:I1088" si="161">G1046</f>
        <v>2120.75</v>
      </c>
    </row>
    <row r="1047" spans="1:9" s="126" customFormat="1" ht="11.25">
      <c r="A1047" s="23"/>
      <c r="B1047" s="90" t="s">
        <v>1505</v>
      </c>
      <c r="C1047" s="24" t="s">
        <v>1</v>
      </c>
      <c r="D1047" s="90" t="s">
        <v>1462</v>
      </c>
      <c r="E1047" s="124">
        <v>2795</v>
      </c>
      <c r="F1047" s="26">
        <v>0.15</v>
      </c>
      <c r="G1047" s="151">
        <f t="shared" si="160"/>
        <v>2375.75</v>
      </c>
      <c r="H1047" s="27"/>
      <c r="I1047" s="25">
        <f t="shared" si="161"/>
        <v>2375.75</v>
      </c>
    </row>
    <row r="1048" spans="1:9" s="126" customFormat="1" ht="11.25">
      <c r="A1048" s="23"/>
      <c r="B1048" s="90" t="s">
        <v>1506</v>
      </c>
      <c r="C1048" s="24" t="s">
        <v>1</v>
      </c>
      <c r="D1048" s="90" t="s">
        <v>1463</v>
      </c>
      <c r="E1048" s="124">
        <v>2795</v>
      </c>
      <c r="F1048" s="26">
        <v>0.15</v>
      </c>
      <c r="G1048" s="151">
        <f t="shared" si="160"/>
        <v>2375.75</v>
      </c>
      <c r="H1048" s="27"/>
      <c r="I1048" s="25">
        <f t="shared" si="161"/>
        <v>2375.75</v>
      </c>
    </row>
    <row r="1049" spans="1:9" s="126" customFormat="1" ht="11.25">
      <c r="A1049" s="23"/>
      <c r="B1049" s="90" t="s">
        <v>1507</v>
      </c>
      <c r="C1049" s="24" t="s">
        <v>1</v>
      </c>
      <c r="D1049" s="90" t="s">
        <v>1464</v>
      </c>
      <c r="E1049" s="124">
        <v>3095</v>
      </c>
      <c r="F1049" s="26">
        <v>0.15</v>
      </c>
      <c r="G1049" s="151">
        <f t="shared" si="160"/>
        <v>2630.75</v>
      </c>
      <c r="H1049" s="27"/>
      <c r="I1049" s="25">
        <f t="shared" si="161"/>
        <v>2630.75</v>
      </c>
    </row>
    <row r="1050" spans="1:9" s="126" customFormat="1" ht="11.25">
      <c r="A1050" s="23"/>
      <c r="B1050" s="90" t="s">
        <v>1508</v>
      </c>
      <c r="C1050" s="24" t="s">
        <v>1</v>
      </c>
      <c r="D1050" s="90" t="s">
        <v>1465</v>
      </c>
      <c r="E1050" s="124">
        <v>2495</v>
      </c>
      <c r="F1050" s="26">
        <v>0.15</v>
      </c>
      <c r="G1050" s="151">
        <f t="shared" si="160"/>
        <v>2120.75</v>
      </c>
      <c r="H1050" s="27"/>
      <c r="I1050" s="25">
        <f t="shared" si="161"/>
        <v>2120.75</v>
      </c>
    </row>
    <row r="1051" spans="1:9" s="126" customFormat="1" ht="11.25">
      <c r="A1051" s="23"/>
      <c r="B1051" s="90" t="s">
        <v>1509</v>
      </c>
      <c r="C1051" s="24" t="s">
        <v>1</v>
      </c>
      <c r="D1051" s="90" t="s">
        <v>1466</v>
      </c>
      <c r="E1051" s="124">
        <v>2795</v>
      </c>
      <c r="F1051" s="26">
        <v>0.15</v>
      </c>
      <c r="G1051" s="151">
        <f t="shared" si="160"/>
        <v>2375.75</v>
      </c>
      <c r="H1051" s="27"/>
      <c r="I1051" s="25">
        <f t="shared" si="161"/>
        <v>2375.75</v>
      </c>
    </row>
    <row r="1052" spans="1:9" s="126" customFormat="1" ht="11.25">
      <c r="A1052" s="23"/>
      <c r="B1052" s="90" t="s">
        <v>1510</v>
      </c>
      <c r="C1052" s="24" t="s">
        <v>1</v>
      </c>
      <c r="D1052" s="90" t="s">
        <v>1467</v>
      </c>
      <c r="E1052" s="124">
        <v>2795</v>
      </c>
      <c r="F1052" s="26">
        <v>0.15</v>
      </c>
      <c r="G1052" s="151">
        <f t="shared" si="160"/>
        <v>2375.75</v>
      </c>
      <c r="H1052" s="27"/>
      <c r="I1052" s="25">
        <f t="shared" si="161"/>
        <v>2375.75</v>
      </c>
    </row>
    <row r="1053" spans="1:9" s="126" customFormat="1" ht="11.25">
      <c r="A1053" s="23"/>
      <c r="B1053" s="90" t="s">
        <v>1511</v>
      </c>
      <c r="C1053" s="24" t="s">
        <v>1</v>
      </c>
      <c r="D1053" s="90" t="s">
        <v>1468</v>
      </c>
      <c r="E1053" s="124">
        <v>3095</v>
      </c>
      <c r="F1053" s="26">
        <v>0.15</v>
      </c>
      <c r="G1053" s="151">
        <f t="shared" si="160"/>
        <v>2630.75</v>
      </c>
      <c r="H1053" s="27"/>
      <c r="I1053" s="25">
        <f t="shared" si="161"/>
        <v>2630.75</v>
      </c>
    </row>
    <row r="1054" spans="1:9" s="126" customFormat="1" ht="11.25">
      <c r="A1054" s="23"/>
      <c r="B1054" s="90" t="s">
        <v>1512</v>
      </c>
      <c r="C1054" s="24" t="s">
        <v>1</v>
      </c>
      <c r="D1054" s="90" t="s">
        <v>1469</v>
      </c>
      <c r="E1054" s="124">
        <v>400</v>
      </c>
      <c r="F1054" s="26">
        <v>0.15</v>
      </c>
      <c r="G1054" s="151">
        <f t="shared" si="160"/>
        <v>340</v>
      </c>
      <c r="H1054" s="27"/>
      <c r="I1054" s="25">
        <f t="shared" si="161"/>
        <v>340</v>
      </c>
    </row>
    <row r="1055" spans="1:9" s="126" customFormat="1" ht="11.25">
      <c r="A1055" s="23"/>
      <c r="B1055" s="90" t="s">
        <v>1513</v>
      </c>
      <c r="C1055" s="24" t="s">
        <v>1</v>
      </c>
      <c r="D1055" s="90" t="s">
        <v>1470</v>
      </c>
      <c r="E1055" s="124">
        <v>300</v>
      </c>
      <c r="F1055" s="26">
        <v>0.15</v>
      </c>
      <c r="G1055" s="151">
        <f t="shared" si="160"/>
        <v>255</v>
      </c>
      <c r="H1055" s="27"/>
      <c r="I1055" s="25">
        <f t="shared" si="161"/>
        <v>255</v>
      </c>
    </row>
    <row r="1056" spans="1:9" s="126" customFormat="1" ht="11.25">
      <c r="A1056" s="23"/>
      <c r="B1056" s="90" t="s">
        <v>1514</v>
      </c>
      <c r="C1056" s="24" t="s">
        <v>1</v>
      </c>
      <c r="D1056" s="90" t="s">
        <v>1471</v>
      </c>
      <c r="E1056" s="124">
        <v>495</v>
      </c>
      <c r="F1056" s="26">
        <v>0.15</v>
      </c>
      <c r="G1056" s="151">
        <f t="shared" si="160"/>
        <v>420.75</v>
      </c>
      <c r="H1056" s="27"/>
      <c r="I1056" s="25">
        <f t="shared" si="161"/>
        <v>420.75</v>
      </c>
    </row>
    <row r="1057" spans="1:9" s="126" customFormat="1" ht="11.25">
      <c r="A1057" s="23"/>
      <c r="B1057" s="90" t="s">
        <v>1515</v>
      </c>
      <c r="C1057" s="24" t="s">
        <v>1</v>
      </c>
      <c r="D1057" s="90" t="s">
        <v>1472</v>
      </c>
      <c r="E1057" s="124">
        <v>1495</v>
      </c>
      <c r="F1057" s="26">
        <v>0.15</v>
      </c>
      <c r="G1057" s="151">
        <f t="shared" si="160"/>
        <v>1270.75</v>
      </c>
      <c r="H1057" s="27"/>
      <c r="I1057" s="25">
        <f t="shared" si="161"/>
        <v>1270.75</v>
      </c>
    </row>
    <row r="1058" spans="1:9" s="126" customFormat="1" ht="11.25" customHeight="1">
      <c r="A1058" s="23"/>
      <c r="B1058" s="90" t="s">
        <v>1516</v>
      </c>
      <c r="C1058" s="24" t="s">
        <v>1</v>
      </c>
      <c r="D1058" s="90" t="s">
        <v>1473</v>
      </c>
      <c r="E1058" s="124">
        <v>1495</v>
      </c>
      <c r="F1058" s="26">
        <v>0.15</v>
      </c>
      <c r="G1058" s="151">
        <f t="shared" si="160"/>
        <v>1270.75</v>
      </c>
      <c r="H1058" s="27"/>
      <c r="I1058" s="25">
        <f t="shared" si="161"/>
        <v>1270.75</v>
      </c>
    </row>
    <row r="1059" spans="1:9" s="126" customFormat="1" ht="11.25" customHeight="1">
      <c r="A1059" s="23"/>
      <c r="B1059" s="90" t="s">
        <v>1517</v>
      </c>
      <c r="C1059" s="24" t="s">
        <v>1</v>
      </c>
      <c r="D1059" s="90" t="s">
        <v>1474</v>
      </c>
      <c r="E1059" s="124">
        <v>2495</v>
      </c>
      <c r="F1059" s="26">
        <v>0.15</v>
      </c>
      <c r="G1059" s="151">
        <f t="shared" si="160"/>
        <v>2120.75</v>
      </c>
      <c r="H1059" s="27"/>
      <c r="I1059" s="25">
        <f t="shared" si="161"/>
        <v>2120.75</v>
      </c>
    </row>
    <row r="1060" spans="1:9" s="126" customFormat="1" ht="11.25" customHeight="1">
      <c r="A1060" s="23"/>
      <c r="B1060" s="90" t="s">
        <v>1518</v>
      </c>
      <c r="C1060" s="24" t="s">
        <v>1</v>
      </c>
      <c r="D1060" s="90" t="s">
        <v>1475</v>
      </c>
      <c r="E1060" s="124">
        <v>1000</v>
      </c>
      <c r="F1060" s="26">
        <v>0.15</v>
      </c>
      <c r="G1060" s="151">
        <f t="shared" si="160"/>
        <v>850</v>
      </c>
      <c r="H1060" s="27"/>
      <c r="I1060" s="25">
        <f t="shared" si="161"/>
        <v>850</v>
      </c>
    </row>
    <row r="1061" spans="1:9" s="126" customFormat="1" ht="11.25">
      <c r="A1061" s="23"/>
      <c r="B1061" s="90" t="s">
        <v>1519</v>
      </c>
      <c r="C1061" s="24" t="s">
        <v>1</v>
      </c>
      <c r="D1061" s="90" t="s">
        <v>1476</v>
      </c>
      <c r="E1061" s="124">
        <v>750</v>
      </c>
      <c r="F1061" s="26">
        <v>0.15</v>
      </c>
      <c r="G1061" s="151">
        <f t="shared" si="160"/>
        <v>637.5</v>
      </c>
      <c r="H1061" s="27"/>
      <c r="I1061" s="25">
        <f t="shared" si="161"/>
        <v>637.5</v>
      </c>
    </row>
    <row r="1062" spans="1:9" s="126" customFormat="1" ht="11.25">
      <c r="A1062" s="23"/>
      <c r="B1062" s="90" t="s">
        <v>1520</v>
      </c>
      <c r="C1062" s="24" t="s">
        <v>1</v>
      </c>
      <c r="D1062" s="90" t="s">
        <v>1477</v>
      </c>
      <c r="E1062" s="124">
        <v>750</v>
      </c>
      <c r="F1062" s="26">
        <v>0.15</v>
      </c>
      <c r="G1062" s="151">
        <f t="shared" si="160"/>
        <v>637.5</v>
      </c>
      <c r="H1062" s="27"/>
      <c r="I1062" s="25">
        <f t="shared" si="161"/>
        <v>637.5</v>
      </c>
    </row>
    <row r="1063" spans="1:9" s="126" customFormat="1" ht="11.25">
      <c r="A1063" s="23"/>
      <c r="B1063" s="90" t="s">
        <v>1521</v>
      </c>
      <c r="C1063" s="24" t="s">
        <v>1</v>
      </c>
      <c r="D1063" s="90" t="s">
        <v>1478</v>
      </c>
      <c r="E1063" s="124">
        <v>650</v>
      </c>
      <c r="F1063" s="26">
        <v>0.15</v>
      </c>
      <c r="G1063" s="151">
        <f t="shared" si="160"/>
        <v>552.5</v>
      </c>
      <c r="H1063" s="27"/>
      <c r="I1063" s="25">
        <f t="shared" si="161"/>
        <v>552.5</v>
      </c>
    </row>
    <row r="1064" spans="1:9" s="126" customFormat="1" ht="11.25">
      <c r="A1064" s="23"/>
      <c r="B1064" s="90" t="s">
        <v>1522</v>
      </c>
      <c r="C1064" s="24" t="s">
        <v>1</v>
      </c>
      <c r="D1064" s="90" t="s">
        <v>1479</v>
      </c>
      <c r="E1064" s="124">
        <v>80</v>
      </c>
      <c r="F1064" s="26">
        <v>0.15</v>
      </c>
      <c r="G1064" s="151">
        <f t="shared" si="160"/>
        <v>68</v>
      </c>
      <c r="H1064" s="27"/>
      <c r="I1064" s="25">
        <f t="shared" si="161"/>
        <v>68</v>
      </c>
    </row>
    <row r="1065" spans="1:9" s="126" customFormat="1" ht="11.25">
      <c r="A1065" s="23"/>
      <c r="B1065" s="90" t="s">
        <v>1523</v>
      </c>
      <c r="C1065" s="24" t="s">
        <v>1</v>
      </c>
      <c r="D1065" s="90" t="s">
        <v>1480</v>
      </c>
      <c r="E1065" s="124">
        <v>360</v>
      </c>
      <c r="F1065" s="26">
        <v>0.15</v>
      </c>
      <c r="G1065" s="151">
        <f t="shared" si="160"/>
        <v>306</v>
      </c>
      <c r="H1065" s="27"/>
      <c r="I1065" s="25">
        <f t="shared" si="161"/>
        <v>306</v>
      </c>
    </row>
    <row r="1066" spans="1:9" s="126" customFormat="1" ht="11.25">
      <c r="A1066" s="23"/>
      <c r="B1066" s="90" t="s">
        <v>1524</v>
      </c>
      <c r="C1066" s="24" t="s">
        <v>1</v>
      </c>
      <c r="D1066" s="90" t="s">
        <v>1481</v>
      </c>
      <c r="E1066" s="124">
        <v>20</v>
      </c>
      <c r="F1066" s="26">
        <v>0.15</v>
      </c>
      <c r="G1066" s="151">
        <f t="shared" si="160"/>
        <v>17</v>
      </c>
      <c r="H1066" s="27"/>
      <c r="I1066" s="25">
        <f t="shared" si="161"/>
        <v>17</v>
      </c>
    </row>
    <row r="1067" spans="1:9" s="126" customFormat="1" ht="11.25">
      <c r="A1067" s="23"/>
      <c r="B1067" s="90" t="s">
        <v>1525</v>
      </c>
      <c r="C1067" s="24" t="s">
        <v>1</v>
      </c>
      <c r="D1067" s="90" t="s">
        <v>1482</v>
      </c>
      <c r="E1067" s="124">
        <v>20</v>
      </c>
      <c r="F1067" s="26">
        <v>0.15</v>
      </c>
      <c r="G1067" s="151">
        <f t="shared" si="160"/>
        <v>17</v>
      </c>
      <c r="H1067" s="27"/>
      <c r="I1067" s="25">
        <f t="shared" si="161"/>
        <v>17</v>
      </c>
    </row>
    <row r="1068" spans="1:9" s="126" customFormat="1" ht="11.25">
      <c r="A1068" s="23"/>
      <c r="B1068" s="90" t="s">
        <v>1526</v>
      </c>
      <c r="C1068" s="24" t="s">
        <v>1</v>
      </c>
      <c r="D1068" s="90" t="s">
        <v>1483</v>
      </c>
      <c r="E1068" s="124">
        <v>20</v>
      </c>
      <c r="F1068" s="26">
        <v>0.15</v>
      </c>
      <c r="G1068" s="151">
        <f t="shared" si="160"/>
        <v>17</v>
      </c>
      <c r="H1068" s="27"/>
      <c r="I1068" s="25">
        <f t="shared" si="161"/>
        <v>17</v>
      </c>
    </row>
    <row r="1069" spans="1:9" s="126" customFormat="1" ht="11.25">
      <c r="A1069" s="23"/>
      <c r="B1069" s="90" t="s">
        <v>1527</v>
      </c>
      <c r="C1069" s="24" t="s">
        <v>1</v>
      </c>
      <c r="D1069" s="90" t="s">
        <v>1484</v>
      </c>
      <c r="E1069" s="124">
        <v>20</v>
      </c>
      <c r="F1069" s="26">
        <v>0.15</v>
      </c>
      <c r="G1069" s="151">
        <f t="shared" si="160"/>
        <v>17</v>
      </c>
      <c r="H1069" s="27"/>
      <c r="I1069" s="25">
        <f t="shared" si="161"/>
        <v>17</v>
      </c>
    </row>
    <row r="1070" spans="1:9" s="126" customFormat="1" ht="22.5">
      <c r="A1070" s="23"/>
      <c r="B1070" s="90" t="s">
        <v>1528</v>
      </c>
      <c r="C1070" s="24" t="s">
        <v>1</v>
      </c>
      <c r="D1070" s="90" t="s">
        <v>1485</v>
      </c>
      <c r="E1070" s="124">
        <v>80</v>
      </c>
      <c r="F1070" s="26">
        <v>0.15</v>
      </c>
      <c r="G1070" s="151">
        <f t="shared" si="160"/>
        <v>68</v>
      </c>
      <c r="H1070" s="27"/>
      <c r="I1070" s="25">
        <f t="shared" si="161"/>
        <v>68</v>
      </c>
    </row>
    <row r="1071" spans="1:9" s="126" customFormat="1" ht="11.25">
      <c r="A1071" s="23"/>
      <c r="B1071" s="90" t="s">
        <v>1529</v>
      </c>
      <c r="C1071" s="24" t="s">
        <v>1</v>
      </c>
      <c r="D1071" s="90" t="s">
        <v>1486</v>
      </c>
      <c r="E1071" s="124">
        <v>80</v>
      </c>
      <c r="F1071" s="26">
        <v>0.15</v>
      </c>
      <c r="G1071" s="151">
        <f t="shared" si="160"/>
        <v>68</v>
      </c>
      <c r="H1071" s="27"/>
      <c r="I1071" s="25">
        <f t="shared" si="161"/>
        <v>68</v>
      </c>
    </row>
    <row r="1072" spans="1:9" s="126" customFormat="1" ht="11.25">
      <c r="A1072" s="23"/>
      <c r="B1072" s="90" t="s">
        <v>1530</v>
      </c>
      <c r="C1072" s="24" t="s">
        <v>1</v>
      </c>
      <c r="D1072" s="90" t="s">
        <v>1487</v>
      </c>
      <c r="E1072" s="124">
        <v>400</v>
      </c>
      <c r="F1072" s="26">
        <v>0.15</v>
      </c>
      <c r="G1072" s="151">
        <f t="shared" si="160"/>
        <v>340</v>
      </c>
      <c r="H1072" s="27"/>
      <c r="I1072" s="25">
        <f t="shared" si="161"/>
        <v>340</v>
      </c>
    </row>
    <row r="1073" spans="1:9" s="126" customFormat="1" ht="11.25">
      <c r="A1073" s="23"/>
      <c r="B1073" s="90" t="s">
        <v>1531</v>
      </c>
      <c r="C1073" s="24" t="s">
        <v>1</v>
      </c>
      <c r="D1073" s="90" t="s">
        <v>1488</v>
      </c>
      <c r="E1073" s="124">
        <v>50</v>
      </c>
      <c r="F1073" s="26">
        <v>0.15</v>
      </c>
      <c r="G1073" s="151">
        <f t="shared" si="160"/>
        <v>42.5</v>
      </c>
      <c r="H1073" s="27"/>
      <c r="I1073" s="25">
        <f t="shared" si="161"/>
        <v>42.5</v>
      </c>
    </row>
    <row r="1074" spans="1:9" s="126" customFormat="1" ht="11.25">
      <c r="A1074" s="23"/>
      <c r="B1074" s="90" t="s">
        <v>1532</v>
      </c>
      <c r="C1074" s="24" t="s">
        <v>1</v>
      </c>
      <c r="D1074" s="90" t="s">
        <v>1489</v>
      </c>
      <c r="E1074" s="124">
        <v>695</v>
      </c>
      <c r="F1074" s="26">
        <v>0.15</v>
      </c>
      <c r="G1074" s="151">
        <f t="shared" si="160"/>
        <v>590.75</v>
      </c>
      <c r="H1074" s="27"/>
      <c r="I1074" s="25">
        <f t="shared" si="161"/>
        <v>590.75</v>
      </c>
    </row>
    <row r="1075" spans="1:9" s="126" customFormat="1" ht="11.25">
      <c r="A1075" s="23"/>
      <c r="B1075" s="90" t="s">
        <v>1533</v>
      </c>
      <c r="C1075" s="24" t="s">
        <v>1</v>
      </c>
      <c r="D1075" s="90" t="s">
        <v>1490</v>
      </c>
      <c r="E1075" s="124">
        <v>495</v>
      </c>
      <c r="F1075" s="26">
        <v>0.15</v>
      </c>
      <c r="G1075" s="151">
        <f t="shared" si="160"/>
        <v>420.75</v>
      </c>
      <c r="H1075" s="27"/>
      <c r="I1075" s="25">
        <f t="shared" si="161"/>
        <v>420.75</v>
      </c>
    </row>
    <row r="1076" spans="1:9" s="126" customFormat="1" ht="11.25">
      <c r="A1076" s="23"/>
      <c r="B1076" s="90" t="s">
        <v>1534</v>
      </c>
      <c r="C1076" s="24" t="s">
        <v>1</v>
      </c>
      <c r="D1076" s="90" t="s">
        <v>1491</v>
      </c>
      <c r="E1076" s="124">
        <v>2695</v>
      </c>
      <c r="F1076" s="26">
        <v>0.15</v>
      </c>
      <c r="G1076" s="151">
        <f t="shared" si="160"/>
        <v>2290.75</v>
      </c>
      <c r="H1076" s="27"/>
      <c r="I1076" s="25">
        <f t="shared" si="161"/>
        <v>2290.75</v>
      </c>
    </row>
    <row r="1077" spans="1:9" s="126" customFormat="1" ht="11.25">
      <c r="A1077" s="23"/>
      <c r="B1077" s="90" t="s">
        <v>1535</v>
      </c>
      <c r="C1077" s="24" t="s">
        <v>1</v>
      </c>
      <c r="D1077" s="90" t="s">
        <v>1492</v>
      </c>
      <c r="E1077" s="124">
        <v>2395</v>
      </c>
      <c r="F1077" s="26">
        <v>0.15</v>
      </c>
      <c r="G1077" s="151">
        <f t="shared" si="160"/>
        <v>2035.75</v>
      </c>
      <c r="H1077" s="27"/>
      <c r="I1077" s="25">
        <f t="shared" si="161"/>
        <v>2035.75</v>
      </c>
    </row>
    <row r="1078" spans="1:9" s="126" customFormat="1" ht="11.25">
      <c r="A1078" s="23"/>
      <c r="B1078" s="90" t="s">
        <v>1536</v>
      </c>
      <c r="C1078" s="24" t="s">
        <v>1</v>
      </c>
      <c r="D1078" s="90" t="s">
        <v>1493</v>
      </c>
      <c r="E1078" s="124">
        <v>2695</v>
      </c>
      <c r="F1078" s="26">
        <v>0.15</v>
      </c>
      <c r="G1078" s="151">
        <f t="shared" si="160"/>
        <v>2290.75</v>
      </c>
      <c r="H1078" s="27"/>
      <c r="I1078" s="25">
        <f t="shared" si="161"/>
        <v>2290.75</v>
      </c>
    </row>
    <row r="1079" spans="1:9" s="126" customFormat="1" ht="11.25">
      <c r="A1079" s="23"/>
      <c r="B1079" s="90" t="s">
        <v>1537</v>
      </c>
      <c r="C1079" s="24" t="s">
        <v>1</v>
      </c>
      <c r="D1079" s="90" t="s">
        <v>1494</v>
      </c>
      <c r="E1079" s="124">
        <v>2395</v>
      </c>
      <c r="F1079" s="26">
        <v>0.15</v>
      </c>
      <c r="G1079" s="151">
        <f t="shared" si="160"/>
        <v>2035.75</v>
      </c>
      <c r="H1079" s="27"/>
      <c r="I1079" s="25">
        <f t="shared" si="161"/>
        <v>2035.75</v>
      </c>
    </row>
    <row r="1080" spans="1:9" s="126" customFormat="1" ht="11.25">
      <c r="A1080" s="23"/>
      <c r="B1080" s="90" t="s">
        <v>1538</v>
      </c>
      <c r="C1080" s="24" t="s">
        <v>1</v>
      </c>
      <c r="D1080" s="90" t="s">
        <v>1495</v>
      </c>
      <c r="E1080" s="124">
        <v>250</v>
      </c>
      <c r="F1080" s="26">
        <v>0.15</v>
      </c>
      <c r="G1080" s="151">
        <f t="shared" si="160"/>
        <v>212.5</v>
      </c>
      <c r="H1080" s="27"/>
      <c r="I1080" s="25">
        <f t="shared" si="161"/>
        <v>212.5</v>
      </c>
    </row>
    <row r="1081" spans="1:9" s="126" customFormat="1" ht="11.25">
      <c r="A1081" s="23"/>
      <c r="B1081" s="90" t="s">
        <v>1539</v>
      </c>
      <c r="C1081" s="24" t="s">
        <v>1</v>
      </c>
      <c r="D1081" s="90" t="s">
        <v>1496</v>
      </c>
      <c r="E1081" s="124">
        <v>400</v>
      </c>
      <c r="F1081" s="26">
        <v>0.15</v>
      </c>
      <c r="G1081" s="151">
        <f t="shared" si="160"/>
        <v>340</v>
      </c>
      <c r="H1081" s="27"/>
      <c r="I1081" s="25">
        <f t="shared" si="161"/>
        <v>340</v>
      </c>
    </row>
    <row r="1082" spans="1:9" s="126" customFormat="1" ht="11.25">
      <c r="A1082" s="23"/>
      <c r="B1082" s="90" t="s">
        <v>1540</v>
      </c>
      <c r="C1082" s="24" t="s">
        <v>1</v>
      </c>
      <c r="D1082" s="90" t="s">
        <v>1497</v>
      </c>
      <c r="E1082" s="124">
        <v>500</v>
      </c>
      <c r="F1082" s="26">
        <v>0.15</v>
      </c>
      <c r="G1082" s="151">
        <f t="shared" si="160"/>
        <v>425</v>
      </c>
      <c r="H1082" s="27"/>
      <c r="I1082" s="25">
        <f t="shared" si="161"/>
        <v>425</v>
      </c>
    </row>
    <row r="1083" spans="1:9" s="126" customFormat="1" ht="11.25">
      <c r="A1083" s="23"/>
      <c r="B1083" s="90" t="s">
        <v>1541</v>
      </c>
      <c r="C1083" s="24" t="s">
        <v>1</v>
      </c>
      <c r="D1083" s="90" t="s">
        <v>1498</v>
      </c>
      <c r="E1083" s="124">
        <v>600</v>
      </c>
      <c r="F1083" s="26">
        <v>0.15</v>
      </c>
      <c r="G1083" s="151">
        <f t="shared" si="160"/>
        <v>510</v>
      </c>
      <c r="H1083" s="27"/>
      <c r="I1083" s="25">
        <f t="shared" si="161"/>
        <v>510</v>
      </c>
    </row>
    <row r="1084" spans="1:9" s="126" customFormat="1" ht="11.25">
      <c r="A1084" s="23"/>
      <c r="B1084" s="90" t="s">
        <v>1542</v>
      </c>
      <c r="C1084" s="24" t="s">
        <v>1</v>
      </c>
      <c r="D1084" s="90" t="s">
        <v>1499</v>
      </c>
      <c r="E1084" s="124">
        <v>350</v>
      </c>
      <c r="F1084" s="26">
        <v>0.15</v>
      </c>
      <c r="G1084" s="151">
        <f t="shared" si="160"/>
        <v>297.5</v>
      </c>
      <c r="H1084" s="27"/>
      <c r="I1084" s="25">
        <f t="shared" si="161"/>
        <v>297.5</v>
      </c>
    </row>
    <row r="1085" spans="1:9" s="126" customFormat="1" ht="11.25">
      <c r="A1085" s="23"/>
      <c r="B1085" s="90" t="s">
        <v>1543</v>
      </c>
      <c r="C1085" s="24" t="s">
        <v>1</v>
      </c>
      <c r="D1085" s="90" t="s">
        <v>1500</v>
      </c>
      <c r="E1085" s="124">
        <v>700</v>
      </c>
      <c r="F1085" s="26">
        <v>0.15</v>
      </c>
      <c r="G1085" s="151">
        <f t="shared" si="160"/>
        <v>595</v>
      </c>
      <c r="H1085" s="27"/>
      <c r="I1085" s="25">
        <f t="shared" si="161"/>
        <v>595</v>
      </c>
    </row>
    <row r="1086" spans="1:9" s="126" customFormat="1" ht="11.25">
      <c r="A1086" s="23"/>
      <c r="B1086" s="90" t="s">
        <v>1544</v>
      </c>
      <c r="C1086" s="24" t="s">
        <v>1</v>
      </c>
      <c r="D1086" s="90" t="s">
        <v>1501</v>
      </c>
      <c r="E1086" s="124">
        <v>850</v>
      </c>
      <c r="F1086" s="26">
        <v>0.15</v>
      </c>
      <c r="G1086" s="151">
        <f t="shared" si="160"/>
        <v>722.5</v>
      </c>
      <c r="H1086" s="27"/>
      <c r="I1086" s="25">
        <f t="shared" si="161"/>
        <v>722.5</v>
      </c>
    </row>
    <row r="1087" spans="1:9" s="126" customFormat="1" ht="11.25">
      <c r="A1087" s="23"/>
      <c r="B1087" s="90" t="s">
        <v>1545</v>
      </c>
      <c r="C1087" s="24" t="s">
        <v>1</v>
      </c>
      <c r="D1087" s="90" t="s">
        <v>1502</v>
      </c>
      <c r="E1087" s="124">
        <v>950</v>
      </c>
      <c r="F1087" s="26">
        <v>0.15</v>
      </c>
      <c r="G1087" s="151">
        <f t="shared" si="160"/>
        <v>807.5</v>
      </c>
      <c r="H1087" s="27"/>
      <c r="I1087" s="25">
        <f t="shared" si="161"/>
        <v>807.5</v>
      </c>
    </row>
    <row r="1088" spans="1:9" s="126" customFormat="1" ht="11.25">
      <c r="A1088" s="23"/>
      <c r="B1088" s="90" t="s">
        <v>1546</v>
      </c>
      <c r="C1088" s="24" t="s">
        <v>1</v>
      </c>
      <c r="D1088" s="90" t="s">
        <v>1503</v>
      </c>
      <c r="E1088" s="124">
        <v>1050</v>
      </c>
      <c r="F1088" s="26">
        <v>0.15</v>
      </c>
      <c r="G1088" s="151">
        <f t="shared" si="160"/>
        <v>892.5</v>
      </c>
      <c r="H1088" s="27"/>
      <c r="I1088" s="25">
        <f t="shared" si="161"/>
        <v>892.5</v>
      </c>
    </row>
    <row r="1089" spans="1:9" s="126" customFormat="1" ht="11.25">
      <c r="A1089" s="23"/>
      <c r="B1089" s="90"/>
      <c r="C1089" s="24"/>
      <c r="D1089" s="90"/>
      <c r="E1089" s="124"/>
      <c r="F1089" s="26"/>
      <c r="G1089" s="151"/>
      <c r="H1089" s="27"/>
      <c r="I1089" s="25"/>
    </row>
    <row r="1090" spans="1:9">
      <c r="A1090" s="6"/>
      <c r="B1090" s="125" t="s">
        <v>1548</v>
      </c>
      <c r="C1090" s="24"/>
      <c r="D1090" s="95"/>
      <c r="E1090" s="124"/>
      <c r="F1090" s="26"/>
      <c r="G1090" s="151"/>
      <c r="H1090" s="27"/>
      <c r="I1090" s="25"/>
    </row>
    <row r="1091" spans="1:9" s="126" customFormat="1">
      <c r="A1091" s="6"/>
      <c r="B1091" s="90" t="s">
        <v>1422</v>
      </c>
      <c r="C1091" s="24" t="s">
        <v>1</v>
      </c>
      <c r="D1091" s="90" t="s">
        <v>1407</v>
      </c>
      <c r="E1091" s="124">
        <v>450</v>
      </c>
      <c r="F1091" s="26">
        <v>0.1</v>
      </c>
      <c r="G1091" s="151">
        <f t="shared" ref="G1091:G1115" si="162">E1091*(1-F1091)</f>
        <v>405</v>
      </c>
      <c r="H1091" s="27"/>
      <c r="I1091" s="25">
        <f t="shared" ref="I1091:I1115" si="163">G1091</f>
        <v>405</v>
      </c>
    </row>
    <row r="1092" spans="1:9" s="126" customFormat="1">
      <c r="A1092" s="6"/>
      <c r="B1092" s="90" t="s">
        <v>1424</v>
      </c>
      <c r="C1092" s="24" t="s">
        <v>1</v>
      </c>
      <c r="D1092" s="90" t="s">
        <v>1409</v>
      </c>
      <c r="E1092" s="124">
        <v>200</v>
      </c>
      <c r="F1092" s="26">
        <v>0.1</v>
      </c>
      <c r="G1092" s="151">
        <f t="shared" si="162"/>
        <v>180</v>
      </c>
      <c r="H1092" s="27"/>
      <c r="I1092" s="25">
        <f t="shared" si="163"/>
        <v>180</v>
      </c>
    </row>
    <row r="1093" spans="1:9" s="126" customFormat="1">
      <c r="A1093" s="6"/>
      <c r="B1093" s="90" t="s">
        <v>507</v>
      </c>
      <c r="C1093" s="24" t="s">
        <v>1</v>
      </c>
      <c r="D1093" s="90" t="s">
        <v>508</v>
      </c>
      <c r="E1093" s="124">
        <v>250</v>
      </c>
      <c r="F1093" s="26">
        <v>0.1</v>
      </c>
      <c r="G1093" s="151">
        <f t="shared" si="162"/>
        <v>225</v>
      </c>
      <c r="H1093" s="27"/>
      <c r="I1093" s="25">
        <f t="shared" si="163"/>
        <v>225</v>
      </c>
    </row>
    <row r="1094" spans="1:9" s="126" customFormat="1">
      <c r="A1094" s="6"/>
      <c r="B1094" s="90" t="s">
        <v>1549</v>
      </c>
      <c r="C1094" s="24" t="s">
        <v>1</v>
      </c>
      <c r="D1094" s="90" t="s">
        <v>1550</v>
      </c>
      <c r="E1094" s="124">
        <v>9500</v>
      </c>
      <c r="F1094" s="26">
        <v>0.1</v>
      </c>
      <c r="G1094" s="151">
        <f t="shared" si="162"/>
        <v>8550</v>
      </c>
      <c r="H1094" s="27"/>
      <c r="I1094" s="25">
        <f t="shared" si="163"/>
        <v>8550</v>
      </c>
    </row>
    <row r="1095" spans="1:9" s="126" customFormat="1">
      <c r="A1095" s="6"/>
      <c r="B1095" s="90" t="s">
        <v>1551</v>
      </c>
      <c r="C1095" s="24" t="s">
        <v>1</v>
      </c>
      <c r="D1095" s="90" t="s">
        <v>1552</v>
      </c>
      <c r="E1095" s="124">
        <v>8433</v>
      </c>
      <c r="F1095" s="26">
        <v>0.1</v>
      </c>
      <c r="G1095" s="151">
        <f t="shared" si="162"/>
        <v>7589.7</v>
      </c>
      <c r="H1095" s="27"/>
      <c r="I1095" s="25">
        <f t="shared" si="163"/>
        <v>7589.7</v>
      </c>
    </row>
    <row r="1096" spans="1:9" s="126" customFormat="1">
      <c r="A1096" s="6"/>
      <c r="B1096" s="90" t="s">
        <v>1553</v>
      </c>
      <c r="C1096" s="24" t="s">
        <v>1</v>
      </c>
      <c r="D1096" s="90" t="s">
        <v>1554</v>
      </c>
      <c r="E1096" s="124">
        <v>1100</v>
      </c>
      <c r="F1096" s="26">
        <v>0.1</v>
      </c>
      <c r="G1096" s="151">
        <f t="shared" si="162"/>
        <v>990</v>
      </c>
      <c r="H1096" s="27"/>
      <c r="I1096" s="25">
        <f t="shared" si="163"/>
        <v>990</v>
      </c>
    </row>
    <row r="1097" spans="1:9" s="126" customFormat="1">
      <c r="A1097" s="6"/>
      <c r="B1097" s="90" t="s">
        <v>1555</v>
      </c>
      <c r="C1097" s="24" t="s">
        <v>1</v>
      </c>
      <c r="D1097" s="90" t="s">
        <v>1556</v>
      </c>
      <c r="E1097" s="124">
        <v>2300</v>
      </c>
      <c r="F1097" s="26">
        <v>0.1</v>
      </c>
      <c r="G1097" s="151">
        <f t="shared" si="162"/>
        <v>2070</v>
      </c>
      <c r="H1097" s="27"/>
      <c r="I1097" s="25">
        <f t="shared" si="163"/>
        <v>2070</v>
      </c>
    </row>
    <row r="1098" spans="1:9" s="126" customFormat="1">
      <c r="A1098" s="6"/>
      <c r="B1098" s="90" t="s">
        <v>1557</v>
      </c>
      <c r="C1098" s="24" t="s">
        <v>1</v>
      </c>
      <c r="D1098" s="90" t="s">
        <v>1558</v>
      </c>
      <c r="E1098" s="124">
        <v>2300</v>
      </c>
      <c r="F1098" s="26">
        <v>0.1</v>
      </c>
      <c r="G1098" s="151">
        <f t="shared" si="162"/>
        <v>2070</v>
      </c>
      <c r="H1098" s="27"/>
      <c r="I1098" s="25">
        <f t="shared" si="163"/>
        <v>2070</v>
      </c>
    </row>
    <row r="1099" spans="1:9" s="126" customFormat="1">
      <c r="A1099" s="6"/>
      <c r="B1099" s="90" t="s">
        <v>1559</v>
      </c>
      <c r="C1099" s="24" t="s">
        <v>1</v>
      </c>
      <c r="D1099" s="90" t="s">
        <v>1560</v>
      </c>
      <c r="E1099" s="124">
        <v>2550</v>
      </c>
      <c r="F1099" s="26">
        <v>0.08</v>
      </c>
      <c r="G1099" s="151">
        <f t="shared" si="162"/>
        <v>2346</v>
      </c>
      <c r="H1099" s="27"/>
      <c r="I1099" s="25">
        <f t="shared" si="163"/>
        <v>2346</v>
      </c>
    </row>
    <row r="1100" spans="1:9" s="126" customFormat="1">
      <c r="A1100" s="6"/>
      <c r="B1100" s="90" t="s">
        <v>1561</v>
      </c>
      <c r="C1100" s="24" t="s">
        <v>1</v>
      </c>
      <c r="D1100" s="90" t="s">
        <v>1562</v>
      </c>
      <c r="E1100" s="124">
        <v>5000</v>
      </c>
      <c r="F1100" s="26">
        <v>0.08</v>
      </c>
      <c r="G1100" s="151">
        <f t="shared" si="162"/>
        <v>4600</v>
      </c>
      <c r="H1100" s="27"/>
      <c r="I1100" s="25">
        <f t="shared" si="163"/>
        <v>4600</v>
      </c>
    </row>
    <row r="1101" spans="1:9" s="126" customFormat="1">
      <c r="A1101" s="6"/>
      <c r="B1101" s="90" t="s">
        <v>1563</v>
      </c>
      <c r="C1101" s="24" t="s">
        <v>1</v>
      </c>
      <c r="D1101" s="90" t="s">
        <v>1564</v>
      </c>
      <c r="E1101" s="124">
        <v>750</v>
      </c>
      <c r="F1101" s="26">
        <v>0.1</v>
      </c>
      <c r="G1101" s="151">
        <f t="shared" si="162"/>
        <v>675</v>
      </c>
      <c r="H1101" s="27"/>
      <c r="I1101" s="25">
        <f t="shared" si="163"/>
        <v>675</v>
      </c>
    </row>
    <row r="1102" spans="1:9" s="126" customFormat="1">
      <c r="A1102" s="6"/>
      <c r="B1102" s="90" t="s">
        <v>1565</v>
      </c>
      <c r="C1102" s="24" t="s">
        <v>1</v>
      </c>
      <c r="D1102" s="90" t="s">
        <v>1566</v>
      </c>
      <c r="E1102" s="124">
        <v>2700</v>
      </c>
      <c r="F1102" s="26">
        <v>0.1</v>
      </c>
      <c r="G1102" s="151">
        <f t="shared" si="162"/>
        <v>2430</v>
      </c>
      <c r="H1102" s="27"/>
      <c r="I1102" s="25">
        <f t="shared" si="163"/>
        <v>2430</v>
      </c>
    </row>
    <row r="1103" spans="1:9" s="126" customFormat="1">
      <c r="A1103" s="6"/>
      <c r="B1103" s="90" t="s">
        <v>1567</v>
      </c>
      <c r="C1103" s="24" t="s">
        <v>1</v>
      </c>
      <c r="D1103" s="90" t="s">
        <v>1568</v>
      </c>
      <c r="E1103" s="124">
        <v>2000</v>
      </c>
      <c r="F1103" s="26">
        <v>0.1</v>
      </c>
      <c r="G1103" s="151">
        <f t="shared" si="162"/>
        <v>1800</v>
      </c>
      <c r="H1103" s="27"/>
      <c r="I1103" s="25">
        <f t="shared" si="163"/>
        <v>1800</v>
      </c>
    </row>
    <row r="1104" spans="1:9" s="126" customFormat="1">
      <c r="A1104" s="6"/>
      <c r="B1104" s="90" t="s">
        <v>1569</v>
      </c>
      <c r="C1104" s="24" t="s">
        <v>1</v>
      </c>
      <c r="D1104" s="90" t="s">
        <v>1570</v>
      </c>
      <c r="E1104" s="124">
        <v>2300</v>
      </c>
      <c r="F1104" s="26">
        <v>0.1</v>
      </c>
      <c r="G1104" s="151">
        <f t="shared" si="162"/>
        <v>2070</v>
      </c>
      <c r="H1104" s="27"/>
      <c r="I1104" s="25">
        <f t="shared" si="163"/>
        <v>2070</v>
      </c>
    </row>
    <row r="1105" spans="1:9" s="126" customFormat="1">
      <c r="A1105" s="6"/>
      <c r="B1105" s="90" t="s">
        <v>1571</v>
      </c>
      <c r="C1105" s="24" t="s">
        <v>1</v>
      </c>
      <c r="D1105" s="90" t="s">
        <v>1572</v>
      </c>
      <c r="E1105" s="124">
        <v>2500</v>
      </c>
      <c r="F1105" s="26">
        <v>0.1</v>
      </c>
      <c r="G1105" s="151">
        <f t="shared" si="162"/>
        <v>2250</v>
      </c>
      <c r="H1105" s="27"/>
      <c r="I1105" s="25">
        <f t="shared" si="163"/>
        <v>2250</v>
      </c>
    </row>
    <row r="1106" spans="1:9" s="126" customFormat="1">
      <c r="A1106" s="6"/>
      <c r="B1106" s="90" t="s">
        <v>1573</v>
      </c>
      <c r="C1106" s="24" t="s">
        <v>1</v>
      </c>
      <c r="D1106" s="90" t="s">
        <v>1574</v>
      </c>
      <c r="E1106" s="124">
        <v>2400</v>
      </c>
      <c r="F1106" s="26">
        <v>0.1</v>
      </c>
      <c r="G1106" s="151">
        <f t="shared" si="162"/>
        <v>2160</v>
      </c>
      <c r="H1106" s="27"/>
      <c r="I1106" s="25">
        <f t="shared" si="163"/>
        <v>2160</v>
      </c>
    </row>
    <row r="1107" spans="1:9" s="126" customFormat="1">
      <c r="A1107" s="6"/>
      <c r="B1107" s="90" t="s">
        <v>1575</v>
      </c>
      <c r="C1107" s="24" t="s">
        <v>1</v>
      </c>
      <c r="D1107" s="90" t="s">
        <v>1576</v>
      </c>
      <c r="E1107" s="124">
        <v>320</v>
      </c>
      <c r="F1107" s="26">
        <v>0.1</v>
      </c>
      <c r="G1107" s="151">
        <f t="shared" si="162"/>
        <v>288</v>
      </c>
      <c r="H1107" s="27"/>
      <c r="I1107" s="25">
        <f t="shared" si="163"/>
        <v>288</v>
      </c>
    </row>
    <row r="1108" spans="1:9" s="126" customFormat="1">
      <c r="A1108" s="6"/>
      <c r="B1108" s="90" t="s">
        <v>1577</v>
      </c>
      <c r="C1108" s="24" t="s">
        <v>1</v>
      </c>
      <c r="D1108" s="90" t="s">
        <v>1578</v>
      </c>
      <c r="E1108" s="124">
        <v>520</v>
      </c>
      <c r="F1108" s="26">
        <v>0.1</v>
      </c>
      <c r="G1108" s="151">
        <f t="shared" si="162"/>
        <v>468</v>
      </c>
      <c r="H1108" s="27"/>
      <c r="I1108" s="25">
        <f t="shared" si="163"/>
        <v>468</v>
      </c>
    </row>
    <row r="1109" spans="1:9" s="126" customFormat="1">
      <c r="A1109" s="6"/>
      <c r="B1109" s="90" t="s">
        <v>1579</v>
      </c>
      <c r="C1109" s="24" t="s">
        <v>1</v>
      </c>
      <c r="D1109" s="90" t="s">
        <v>1580</v>
      </c>
      <c r="E1109" s="124">
        <v>800</v>
      </c>
      <c r="F1109" s="26">
        <v>0.1</v>
      </c>
      <c r="G1109" s="151">
        <f t="shared" si="162"/>
        <v>720</v>
      </c>
      <c r="H1109" s="27"/>
      <c r="I1109" s="25">
        <f t="shared" si="163"/>
        <v>720</v>
      </c>
    </row>
    <row r="1110" spans="1:9" s="126" customFormat="1">
      <c r="A1110" s="6"/>
      <c r="B1110" s="90" t="s">
        <v>1581</v>
      </c>
      <c r="C1110" s="24" t="s">
        <v>1</v>
      </c>
      <c r="D1110" s="90" t="s">
        <v>1582</v>
      </c>
      <c r="E1110" s="124">
        <v>150</v>
      </c>
      <c r="F1110" s="26">
        <v>0.1</v>
      </c>
      <c r="G1110" s="151">
        <f t="shared" si="162"/>
        <v>135</v>
      </c>
      <c r="H1110" s="27"/>
      <c r="I1110" s="25">
        <f t="shared" si="163"/>
        <v>135</v>
      </c>
    </row>
    <row r="1111" spans="1:9" s="126" customFormat="1">
      <c r="A1111" s="6"/>
      <c r="B1111" s="90" t="s">
        <v>1583</v>
      </c>
      <c r="C1111" s="24" t="s">
        <v>1</v>
      </c>
      <c r="D1111" s="90" t="s">
        <v>1584</v>
      </c>
      <c r="E1111" s="124">
        <v>95</v>
      </c>
      <c r="F1111" s="26">
        <v>0.1</v>
      </c>
      <c r="G1111" s="151">
        <f t="shared" si="162"/>
        <v>85.5</v>
      </c>
      <c r="H1111" s="27"/>
      <c r="I1111" s="25">
        <f t="shared" si="163"/>
        <v>85.5</v>
      </c>
    </row>
    <row r="1112" spans="1:9" s="126" customFormat="1">
      <c r="A1112" s="6"/>
      <c r="B1112" s="90" t="s">
        <v>1585</v>
      </c>
      <c r="C1112" s="24" t="s">
        <v>1</v>
      </c>
      <c r="D1112" s="90" t="s">
        <v>1586</v>
      </c>
      <c r="E1112" s="124">
        <v>900</v>
      </c>
      <c r="F1112" s="26">
        <v>0</v>
      </c>
      <c r="G1112" s="151">
        <f t="shared" si="162"/>
        <v>900</v>
      </c>
      <c r="H1112" s="27"/>
      <c r="I1112" s="25">
        <f t="shared" si="163"/>
        <v>900</v>
      </c>
    </row>
    <row r="1113" spans="1:9" s="126" customFormat="1">
      <c r="A1113" s="6"/>
      <c r="B1113" s="90" t="s">
        <v>1587</v>
      </c>
      <c r="C1113" s="24" t="s">
        <v>1</v>
      </c>
      <c r="D1113" s="90" t="s">
        <v>1588</v>
      </c>
      <c r="E1113" s="124">
        <v>485</v>
      </c>
      <c r="F1113" s="26">
        <v>0</v>
      </c>
      <c r="G1113" s="151">
        <f t="shared" si="162"/>
        <v>485</v>
      </c>
      <c r="H1113" s="27"/>
      <c r="I1113" s="25">
        <f t="shared" si="163"/>
        <v>485</v>
      </c>
    </row>
    <row r="1114" spans="1:9" s="126" customFormat="1">
      <c r="A1114" s="6"/>
      <c r="B1114" s="90" t="s">
        <v>1589</v>
      </c>
      <c r="C1114" s="24" t="s">
        <v>1</v>
      </c>
      <c r="D1114" s="90" t="s">
        <v>1590</v>
      </c>
      <c r="E1114" s="124">
        <v>189</v>
      </c>
      <c r="F1114" s="26">
        <v>0.1</v>
      </c>
      <c r="G1114" s="151">
        <f t="shared" si="162"/>
        <v>170.1</v>
      </c>
      <c r="H1114" s="27"/>
      <c r="I1114" s="25">
        <f t="shared" si="163"/>
        <v>170.1</v>
      </c>
    </row>
    <row r="1115" spans="1:9" s="126" customFormat="1">
      <c r="A1115" s="6"/>
      <c r="B1115" s="90" t="s">
        <v>1591</v>
      </c>
      <c r="C1115" s="24" t="s">
        <v>1</v>
      </c>
      <c r="D1115" s="90" t="s">
        <v>1592</v>
      </c>
      <c r="E1115" s="124">
        <v>2000</v>
      </c>
      <c r="F1115" s="26">
        <v>0.1</v>
      </c>
      <c r="G1115" s="151">
        <f t="shared" si="162"/>
        <v>1800</v>
      </c>
      <c r="H1115" s="27"/>
      <c r="I1115" s="25">
        <f t="shared" si="163"/>
        <v>1800</v>
      </c>
    </row>
    <row r="1116" spans="1:9" s="126" customFormat="1" ht="11.25">
      <c r="A1116" s="23"/>
      <c r="B1116" s="90"/>
      <c r="C1116" s="24"/>
      <c r="D1116" s="90"/>
      <c r="E1116" s="124"/>
      <c r="F1116" s="26"/>
      <c r="G1116" s="151"/>
      <c r="H1116" s="27"/>
      <c r="I1116" s="25"/>
    </row>
    <row r="1117" spans="1:9">
      <c r="A1117" s="6"/>
      <c r="B1117" s="125" t="s">
        <v>1434</v>
      </c>
      <c r="C1117" s="24"/>
      <c r="D1117" s="95"/>
      <c r="E1117" s="124"/>
      <c r="F1117" s="26"/>
      <c r="G1117" s="151"/>
      <c r="H1117" s="27"/>
      <c r="I1117" s="25"/>
    </row>
    <row r="1118" spans="1:9">
      <c r="A1118" s="6"/>
      <c r="B1118" s="90" t="s">
        <v>1390</v>
      </c>
      <c r="C1118" s="24" t="s">
        <v>1</v>
      </c>
      <c r="D1118" s="95" t="s">
        <v>1389</v>
      </c>
      <c r="E1118" s="124">
        <v>250</v>
      </c>
      <c r="F1118" s="26">
        <v>0.1</v>
      </c>
      <c r="G1118" s="151">
        <f t="shared" ref="G1118:G1139" si="164">E1118*(1-F1118)</f>
        <v>225</v>
      </c>
      <c r="H1118" s="27"/>
      <c r="I1118" s="25">
        <f t="shared" ref="I1118:I1139" si="165">G1118</f>
        <v>225</v>
      </c>
    </row>
    <row r="1119" spans="1:9">
      <c r="A1119" s="6"/>
      <c r="B1119" s="90" t="s">
        <v>1392</v>
      </c>
      <c r="C1119" s="24" t="s">
        <v>1</v>
      </c>
      <c r="D1119" s="95" t="s">
        <v>1391</v>
      </c>
      <c r="E1119" s="124">
        <v>11920</v>
      </c>
      <c r="F1119" s="26">
        <v>0.1</v>
      </c>
      <c r="G1119" s="151">
        <f t="shared" si="164"/>
        <v>10728</v>
      </c>
      <c r="H1119" s="27"/>
      <c r="I1119" s="25">
        <f t="shared" si="165"/>
        <v>10728</v>
      </c>
    </row>
    <row r="1120" spans="1:9">
      <c r="A1120" s="6"/>
      <c r="B1120" s="90" t="s">
        <v>1394</v>
      </c>
      <c r="C1120" s="24" t="s">
        <v>1</v>
      </c>
      <c r="D1120" s="95" t="s">
        <v>1393</v>
      </c>
      <c r="E1120" s="124">
        <v>12000</v>
      </c>
      <c r="F1120" s="26">
        <v>0.1</v>
      </c>
      <c r="G1120" s="151">
        <f t="shared" si="164"/>
        <v>10800</v>
      </c>
      <c r="H1120" s="27"/>
      <c r="I1120" s="25">
        <f t="shared" si="165"/>
        <v>10800</v>
      </c>
    </row>
    <row r="1121" spans="1:9">
      <c r="A1121" s="6"/>
      <c r="B1121" s="90" t="s">
        <v>1395</v>
      </c>
      <c r="C1121" s="24" t="s">
        <v>1</v>
      </c>
      <c r="D1121" s="95" t="s">
        <v>1396</v>
      </c>
      <c r="E1121" s="124">
        <v>3000</v>
      </c>
      <c r="F1121" s="26">
        <v>0.1</v>
      </c>
      <c r="G1121" s="151">
        <f t="shared" si="164"/>
        <v>2700</v>
      </c>
      <c r="H1121" s="27"/>
      <c r="I1121" s="25">
        <f t="shared" si="165"/>
        <v>2700</v>
      </c>
    </row>
    <row r="1122" spans="1:9">
      <c r="A1122" s="6"/>
      <c r="B1122" s="90" t="s">
        <v>1397</v>
      </c>
      <c r="C1122" s="24" t="s">
        <v>1</v>
      </c>
      <c r="D1122" s="95" t="s">
        <v>1398</v>
      </c>
      <c r="E1122" s="124">
        <v>5000</v>
      </c>
      <c r="F1122" s="26">
        <v>0.1</v>
      </c>
      <c r="G1122" s="151">
        <f t="shared" si="164"/>
        <v>4500</v>
      </c>
      <c r="H1122" s="27"/>
      <c r="I1122" s="25">
        <f t="shared" si="165"/>
        <v>4500</v>
      </c>
    </row>
    <row r="1123" spans="1:9">
      <c r="A1123" s="6"/>
      <c r="B1123" s="90" t="s">
        <v>1414</v>
      </c>
      <c r="C1123" s="24" t="s">
        <v>1</v>
      </c>
      <c r="D1123" s="95" t="s">
        <v>1399</v>
      </c>
      <c r="E1123" s="124">
        <v>4200</v>
      </c>
      <c r="F1123" s="26">
        <v>0.1</v>
      </c>
      <c r="G1123" s="151">
        <f t="shared" si="164"/>
        <v>3780</v>
      </c>
      <c r="H1123" s="27"/>
      <c r="I1123" s="25">
        <f t="shared" si="165"/>
        <v>3780</v>
      </c>
    </row>
    <row r="1124" spans="1:9">
      <c r="A1124" s="6"/>
      <c r="B1124" s="90" t="s">
        <v>1415</v>
      </c>
      <c r="C1124" s="24" t="s">
        <v>1</v>
      </c>
      <c r="D1124" s="95" t="s">
        <v>1400</v>
      </c>
      <c r="E1124" s="124">
        <v>3250</v>
      </c>
      <c r="F1124" s="26">
        <v>0.1</v>
      </c>
      <c r="G1124" s="151">
        <f t="shared" si="164"/>
        <v>2925</v>
      </c>
      <c r="H1124" s="27"/>
      <c r="I1124" s="25">
        <f t="shared" si="165"/>
        <v>2925</v>
      </c>
    </row>
    <row r="1125" spans="1:9">
      <c r="A1125" s="6"/>
      <c r="B1125" s="90" t="s">
        <v>1416</v>
      </c>
      <c r="C1125" s="24" t="s">
        <v>1</v>
      </c>
      <c r="D1125" s="95" t="s">
        <v>1401</v>
      </c>
      <c r="E1125" s="124">
        <v>750</v>
      </c>
      <c r="F1125" s="26">
        <v>0.1</v>
      </c>
      <c r="G1125" s="151">
        <f t="shared" si="164"/>
        <v>675</v>
      </c>
      <c r="H1125" s="27"/>
      <c r="I1125" s="25">
        <f t="shared" si="165"/>
        <v>675</v>
      </c>
    </row>
    <row r="1126" spans="1:9">
      <c r="A1126" s="6"/>
      <c r="B1126" s="90" t="s">
        <v>1429</v>
      </c>
      <c r="C1126" s="24" t="s">
        <v>1</v>
      </c>
      <c r="D1126" s="95" t="s">
        <v>1430</v>
      </c>
      <c r="E1126" s="124">
        <v>750</v>
      </c>
      <c r="F1126" s="26">
        <v>0.1</v>
      </c>
      <c r="G1126" s="151">
        <f t="shared" si="164"/>
        <v>675</v>
      </c>
      <c r="H1126" s="27"/>
      <c r="I1126" s="25">
        <f t="shared" si="165"/>
        <v>675</v>
      </c>
    </row>
    <row r="1127" spans="1:9">
      <c r="A1127" s="6"/>
      <c r="B1127" s="90" t="s">
        <v>1417</v>
      </c>
      <c r="C1127" s="24" t="s">
        <v>1</v>
      </c>
      <c r="D1127" s="95" t="s">
        <v>1402</v>
      </c>
      <c r="E1127" s="124">
        <v>0</v>
      </c>
      <c r="F1127" s="26">
        <v>0</v>
      </c>
      <c r="G1127" s="151">
        <f t="shared" si="164"/>
        <v>0</v>
      </c>
      <c r="H1127" s="27"/>
      <c r="I1127" s="25">
        <f t="shared" si="165"/>
        <v>0</v>
      </c>
    </row>
    <row r="1128" spans="1:9">
      <c r="A1128" s="6"/>
      <c r="B1128" s="90" t="s">
        <v>1418</v>
      </c>
      <c r="C1128" s="24" t="s">
        <v>1</v>
      </c>
      <c r="D1128" s="95" t="s">
        <v>1403</v>
      </c>
      <c r="E1128" s="124">
        <v>2550</v>
      </c>
      <c r="F1128" s="26">
        <v>0.08</v>
      </c>
      <c r="G1128" s="151">
        <f t="shared" si="164"/>
        <v>2346</v>
      </c>
      <c r="H1128" s="27"/>
      <c r="I1128" s="25">
        <f t="shared" si="165"/>
        <v>2346</v>
      </c>
    </row>
    <row r="1129" spans="1:9">
      <c r="A1129" s="6"/>
      <c r="B1129" s="90" t="s">
        <v>1419</v>
      </c>
      <c r="C1129" s="24" t="s">
        <v>1</v>
      </c>
      <c r="D1129" s="95" t="s">
        <v>1404</v>
      </c>
      <c r="E1129" s="124">
        <v>3299</v>
      </c>
      <c r="F1129" s="26">
        <v>0.08</v>
      </c>
      <c r="G1129" s="151">
        <f t="shared" si="164"/>
        <v>3035.08</v>
      </c>
      <c r="H1129" s="27"/>
      <c r="I1129" s="25">
        <f t="shared" si="165"/>
        <v>3035.08</v>
      </c>
    </row>
    <row r="1130" spans="1:9">
      <c r="A1130" s="6"/>
      <c r="B1130" s="90" t="s">
        <v>1420</v>
      </c>
      <c r="C1130" s="24" t="s">
        <v>1</v>
      </c>
      <c r="D1130" s="95" t="s">
        <v>1405</v>
      </c>
      <c r="E1130" s="124">
        <v>50</v>
      </c>
      <c r="F1130" s="26">
        <v>0.15</v>
      </c>
      <c r="G1130" s="151">
        <f t="shared" si="164"/>
        <v>42.5</v>
      </c>
      <c r="H1130" s="27"/>
      <c r="I1130" s="25">
        <f t="shared" si="165"/>
        <v>42.5</v>
      </c>
    </row>
    <row r="1131" spans="1:9" ht="12.75" customHeight="1">
      <c r="A1131" s="6"/>
      <c r="B1131" s="90" t="s">
        <v>1421</v>
      </c>
      <c r="C1131" s="24" t="s">
        <v>1</v>
      </c>
      <c r="D1131" s="95" t="s">
        <v>1406</v>
      </c>
      <c r="E1131" s="124">
        <v>298</v>
      </c>
      <c r="F1131" s="26">
        <v>0.08</v>
      </c>
      <c r="G1131" s="151">
        <f t="shared" si="164"/>
        <v>274.16000000000003</v>
      </c>
      <c r="H1131" s="27"/>
      <c r="I1131" s="25">
        <f t="shared" si="165"/>
        <v>274.16000000000003</v>
      </c>
    </row>
    <row r="1132" spans="1:9">
      <c r="A1132" s="6"/>
      <c r="B1132" s="90" t="s">
        <v>1422</v>
      </c>
      <c r="C1132" s="24" t="s">
        <v>1</v>
      </c>
      <c r="D1132" s="95" t="s">
        <v>1407</v>
      </c>
      <c r="E1132" s="124">
        <v>450</v>
      </c>
      <c r="F1132" s="26">
        <v>0.1</v>
      </c>
      <c r="G1132" s="151">
        <f t="shared" si="164"/>
        <v>405</v>
      </c>
      <c r="H1132" s="27"/>
      <c r="I1132" s="25">
        <f t="shared" si="165"/>
        <v>405</v>
      </c>
    </row>
    <row r="1133" spans="1:9">
      <c r="A1133" s="6"/>
      <c r="B1133" s="90" t="s">
        <v>507</v>
      </c>
      <c r="C1133" s="24" t="s">
        <v>1</v>
      </c>
      <c r="D1133" s="95" t="s">
        <v>508</v>
      </c>
      <c r="E1133" s="124">
        <v>250</v>
      </c>
      <c r="F1133" s="26">
        <v>0.1</v>
      </c>
      <c r="G1133" s="151">
        <f t="shared" si="164"/>
        <v>225</v>
      </c>
      <c r="H1133" s="27"/>
      <c r="I1133" s="25">
        <f t="shared" si="165"/>
        <v>225</v>
      </c>
    </row>
    <row r="1134" spans="1:9">
      <c r="A1134" s="6"/>
      <c r="B1134" s="90" t="s">
        <v>1423</v>
      </c>
      <c r="C1134" s="24" t="s">
        <v>1</v>
      </c>
      <c r="D1134" s="95" t="s">
        <v>1408</v>
      </c>
      <c r="E1134" s="124">
        <v>2935</v>
      </c>
      <c r="F1134" s="26">
        <v>0.08</v>
      </c>
      <c r="G1134" s="151">
        <f t="shared" si="164"/>
        <v>2700.2000000000003</v>
      </c>
      <c r="H1134" s="27"/>
      <c r="I1134" s="25">
        <f t="shared" si="165"/>
        <v>2700.2000000000003</v>
      </c>
    </row>
    <row r="1135" spans="1:9">
      <c r="A1135" s="6"/>
      <c r="B1135" s="90" t="s">
        <v>1424</v>
      </c>
      <c r="C1135" s="24" t="s">
        <v>1</v>
      </c>
      <c r="D1135" s="95" t="s">
        <v>1409</v>
      </c>
      <c r="E1135" s="124">
        <v>200</v>
      </c>
      <c r="F1135" s="26">
        <v>0.1</v>
      </c>
      <c r="G1135" s="151">
        <f t="shared" si="164"/>
        <v>180</v>
      </c>
      <c r="H1135" s="27"/>
      <c r="I1135" s="25">
        <f t="shared" si="165"/>
        <v>180</v>
      </c>
    </row>
    <row r="1136" spans="1:9">
      <c r="A1136" s="6"/>
      <c r="B1136" s="90" t="s">
        <v>1425</v>
      </c>
      <c r="C1136" s="24" t="s">
        <v>1</v>
      </c>
      <c r="D1136" s="95" t="s">
        <v>1410</v>
      </c>
      <c r="E1136" s="124">
        <v>210</v>
      </c>
      <c r="F1136" s="26">
        <v>0.23</v>
      </c>
      <c r="G1136" s="151">
        <f t="shared" si="164"/>
        <v>161.70000000000002</v>
      </c>
      <c r="H1136" s="27"/>
      <c r="I1136" s="25">
        <f t="shared" si="165"/>
        <v>161.70000000000002</v>
      </c>
    </row>
    <row r="1137" spans="1:9">
      <c r="A1137" s="6"/>
      <c r="B1137" s="90" t="s">
        <v>1426</v>
      </c>
      <c r="C1137" s="24" t="s">
        <v>1</v>
      </c>
      <c r="D1137" s="95" t="s">
        <v>1411</v>
      </c>
      <c r="E1137" s="124">
        <v>149</v>
      </c>
      <c r="F1137" s="26">
        <v>0.23</v>
      </c>
      <c r="G1137" s="151">
        <f t="shared" si="164"/>
        <v>114.73</v>
      </c>
      <c r="H1137" s="27"/>
      <c r="I1137" s="25">
        <f t="shared" si="165"/>
        <v>114.73</v>
      </c>
    </row>
    <row r="1138" spans="1:9" ht="22.5">
      <c r="A1138" s="6"/>
      <c r="B1138" s="90" t="s">
        <v>1427</v>
      </c>
      <c r="C1138" s="24" t="s">
        <v>1</v>
      </c>
      <c r="D1138" s="95" t="s">
        <v>1412</v>
      </c>
      <c r="E1138" s="124">
        <v>273</v>
      </c>
      <c r="F1138" s="26">
        <v>0.08</v>
      </c>
      <c r="G1138" s="151">
        <f t="shared" si="164"/>
        <v>251.16000000000003</v>
      </c>
      <c r="H1138" s="27"/>
      <c r="I1138" s="25">
        <f t="shared" si="165"/>
        <v>251.16000000000003</v>
      </c>
    </row>
    <row r="1139" spans="1:9">
      <c r="A1139" s="6"/>
      <c r="B1139" s="90" t="s">
        <v>1428</v>
      </c>
      <c r="C1139" s="24" t="s">
        <v>1</v>
      </c>
      <c r="D1139" s="95" t="s">
        <v>1413</v>
      </c>
      <c r="E1139" s="124">
        <v>165</v>
      </c>
      <c r="F1139" s="26">
        <v>0.08</v>
      </c>
      <c r="G1139" s="151">
        <f t="shared" si="164"/>
        <v>151.80000000000001</v>
      </c>
      <c r="H1139" s="27"/>
      <c r="I1139" s="25">
        <f t="shared" si="165"/>
        <v>151.80000000000001</v>
      </c>
    </row>
    <row r="1140" spans="1:9" s="126" customFormat="1" ht="11.25">
      <c r="A1140" s="23"/>
      <c r="B1140" s="90"/>
      <c r="C1140" s="24"/>
      <c r="D1140" s="90"/>
      <c r="E1140" s="124"/>
      <c r="F1140" s="26"/>
      <c r="G1140" s="151"/>
      <c r="H1140" s="27"/>
      <c r="I1140" s="25"/>
    </row>
    <row r="1141" spans="1:9">
      <c r="A1141" s="6"/>
      <c r="B1141" s="125" t="s">
        <v>1763</v>
      </c>
      <c r="C1141" s="24"/>
      <c r="D1141" s="95"/>
      <c r="E1141" s="124"/>
      <c r="F1141" s="26"/>
      <c r="G1141" s="151"/>
      <c r="H1141" s="27"/>
      <c r="I1141" s="25"/>
    </row>
    <row r="1142" spans="1:9">
      <c r="A1142" s="6"/>
      <c r="B1142" s="90" t="s">
        <v>1764</v>
      </c>
      <c r="C1142" s="24" t="s">
        <v>1</v>
      </c>
      <c r="D1142" s="95" t="s">
        <v>1765</v>
      </c>
      <c r="E1142" s="124">
        <v>6000</v>
      </c>
      <c r="F1142" s="26">
        <v>0.15</v>
      </c>
      <c r="G1142" s="151">
        <f t="shared" ref="G1142:G1155" si="166">E1142*(1-F1142)</f>
        <v>5100</v>
      </c>
      <c r="H1142" s="27"/>
      <c r="I1142" s="25">
        <f t="shared" ref="I1142:I1158" si="167">G1142</f>
        <v>5100</v>
      </c>
    </row>
    <row r="1143" spans="1:9">
      <c r="A1143" s="6"/>
      <c r="B1143" s="90" t="s">
        <v>1766</v>
      </c>
      <c r="C1143" s="24" t="s">
        <v>1</v>
      </c>
      <c r="D1143" s="95" t="s">
        <v>1767</v>
      </c>
      <c r="E1143" s="124">
        <v>6300</v>
      </c>
      <c r="F1143" s="26">
        <v>0.15</v>
      </c>
      <c r="G1143" s="151">
        <f t="shared" si="166"/>
        <v>5355</v>
      </c>
      <c r="H1143" s="27"/>
      <c r="I1143" s="25">
        <f t="shared" si="167"/>
        <v>5355</v>
      </c>
    </row>
    <row r="1144" spans="1:9">
      <c r="A1144" s="6"/>
      <c r="B1144" s="90" t="s">
        <v>1768</v>
      </c>
      <c r="C1144" s="24" t="s">
        <v>1</v>
      </c>
      <c r="D1144" s="95" t="s">
        <v>1769</v>
      </c>
      <c r="E1144" s="124">
        <v>6300</v>
      </c>
      <c r="F1144" s="26">
        <v>0.15</v>
      </c>
      <c r="G1144" s="151">
        <f t="shared" si="166"/>
        <v>5355</v>
      </c>
      <c r="H1144" s="27"/>
      <c r="I1144" s="25">
        <f t="shared" si="167"/>
        <v>5355</v>
      </c>
    </row>
    <row r="1145" spans="1:9">
      <c r="A1145" s="6"/>
      <c r="B1145" s="90" t="s">
        <v>1770</v>
      </c>
      <c r="C1145" s="24" t="s">
        <v>1</v>
      </c>
      <c r="D1145" s="95" t="s">
        <v>1771</v>
      </c>
      <c r="E1145" s="124">
        <v>6300</v>
      </c>
      <c r="F1145" s="26">
        <v>0.15</v>
      </c>
      <c r="G1145" s="151">
        <f t="shared" si="166"/>
        <v>5355</v>
      </c>
      <c r="H1145" s="27"/>
      <c r="I1145" s="25">
        <f t="shared" si="167"/>
        <v>5355</v>
      </c>
    </row>
    <row r="1146" spans="1:9">
      <c r="A1146" s="6"/>
      <c r="B1146" s="90" t="s">
        <v>1772</v>
      </c>
      <c r="C1146" s="24" t="s">
        <v>1</v>
      </c>
      <c r="D1146" s="95" t="s">
        <v>1773</v>
      </c>
      <c r="E1146" s="124">
        <v>6300</v>
      </c>
      <c r="F1146" s="26">
        <v>0.15</v>
      </c>
      <c r="G1146" s="151">
        <f t="shared" si="166"/>
        <v>5355</v>
      </c>
      <c r="H1146" s="27"/>
      <c r="I1146" s="25">
        <f t="shared" si="167"/>
        <v>5355</v>
      </c>
    </row>
    <row r="1147" spans="1:9">
      <c r="A1147" s="6"/>
      <c r="B1147" s="90" t="s">
        <v>1774</v>
      </c>
      <c r="C1147" s="24" t="s">
        <v>1</v>
      </c>
      <c r="D1147" s="95" t="s">
        <v>1775</v>
      </c>
      <c r="E1147" s="124">
        <v>12000</v>
      </c>
      <c r="F1147" s="26">
        <v>0.15</v>
      </c>
      <c r="G1147" s="151">
        <f t="shared" si="166"/>
        <v>10200</v>
      </c>
      <c r="H1147" s="27"/>
      <c r="I1147" s="25">
        <f t="shared" si="167"/>
        <v>10200</v>
      </c>
    </row>
    <row r="1148" spans="1:9" ht="11.25">
      <c r="A1148" s="137"/>
      <c r="B1148" s="138" t="s">
        <v>1776</v>
      </c>
      <c r="C1148" s="24" t="s">
        <v>1</v>
      </c>
      <c r="D1148" s="139" t="s">
        <v>1777</v>
      </c>
      <c r="E1148" s="140">
        <v>18000</v>
      </c>
      <c r="F1148" s="26">
        <v>0.15</v>
      </c>
      <c r="G1148" s="151">
        <f t="shared" si="166"/>
        <v>15300</v>
      </c>
      <c r="H1148" s="27"/>
      <c r="I1148" s="25">
        <f t="shared" si="167"/>
        <v>15300</v>
      </c>
    </row>
    <row r="1149" spans="1:9" ht="11.25">
      <c r="A1149" s="137"/>
      <c r="B1149" s="138" t="s">
        <v>1778</v>
      </c>
      <c r="C1149" s="24" t="s">
        <v>1</v>
      </c>
      <c r="D1149" s="139" t="s">
        <v>1779</v>
      </c>
      <c r="E1149" s="140">
        <v>13700</v>
      </c>
      <c r="F1149" s="26">
        <v>0.15</v>
      </c>
      <c r="G1149" s="151">
        <f t="shared" si="166"/>
        <v>11645</v>
      </c>
      <c r="H1149" s="27"/>
      <c r="I1149" s="25">
        <f t="shared" si="167"/>
        <v>11645</v>
      </c>
    </row>
    <row r="1150" spans="1:9" ht="11.25">
      <c r="A1150" s="46"/>
      <c r="B1150" s="138" t="s">
        <v>1780</v>
      </c>
      <c r="C1150" s="24" t="s">
        <v>1</v>
      </c>
      <c r="D1150" s="139" t="s">
        <v>1781</v>
      </c>
      <c r="E1150" s="140">
        <v>16700</v>
      </c>
      <c r="F1150" s="26">
        <v>0.15</v>
      </c>
      <c r="G1150" s="151">
        <f t="shared" si="166"/>
        <v>14195</v>
      </c>
      <c r="H1150" s="27"/>
      <c r="I1150" s="25">
        <f t="shared" si="167"/>
        <v>14195</v>
      </c>
    </row>
    <row r="1151" spans="1:9" ht="11.25">
      <c r="A1151" s="46"/>
      <c r="B1151" s="138" t="s">
        <v>1782</v>
      </c>
      <c r="C1151" s="24" t="s">
        <v>1</v>
      </c>
      <c r="D1151" s="139" t="s">
        <v>1783</v>
      </c>
      <c r="E1151" s="140">
        <v>10700</v>
      </c>
      <c r="F1151" s="26">
        <v>0.15</v>
      </c>
      <c r="G1151" s="151">
        <f t="shared" si="166"/>
        <v>9095</v>
      </c>
      <c r="H1151" s="27"/>
      <c r="I1151" s="25">
        <f t="shared" si="167"/>
        <v>9095</v>
      </c>
    </row>
    <row r="1152" spans="1:9" ht="11.25">
      <c r="A1152" s="46"/>
      <c r="B1152" s="138" t="s">
        <v>1784</v>
      </c>
      <c r="C1152" s="24" t="s">
        <v>1</v>
      </c>
      <c r="D1152" s="139" t="s">
        <v>1785</v>
      </c>
      <c r="E1152" s="140">
        <v>10700</v>
      </c>
      <c r="F1152" s="26">
        <v>0.15</v>
      </c>
      <c r="G1152" s="151">
        <f t="shared" si="166"/>
        <v>9095</v>
      </c>
      <c r="H1152" s="27"/>
      <c r="I1152" s="25">
        <f t="shared" si="167"/>
        <v>9095</v>
      </c>
    </row>
    <row r="1153" spans="1:9" ht="11.25">
      <c r="A1153" s="46"/>
      <c r="B1153" s="138" t="s">
        <v>1786</v>
      </c>
      <c r="C1153" s="24" t="s">
        <v>1</v>
      </c>
      <c r="D1153" s="139" t="s">
        <v>1787</v>
      </c>
      <c r="E1153" s="140">
        <v>10000</v>
      </c>
      <c r="F1153" s="26">
        <v>0.15</v>
      </c>
      <c r="G1153" s="151">
        <f t="shared" si="166"/>
        <v>8500</v>
      </c>
      <c r="H1153" s="27"/>
      <c r="I1153" s="25">
        <f t="shared" si="167"/>
        <v>8500</v>
      </c>
    </row>
    <row r="1154" spans="1:9" ht="11.25">
      <c r="A1154" s="46"/>
      <c r="B1154" s="138" t="s">
        <v>1788</v>
      </c>
      <c r="C1154" s="24" t="s">
        <v>1</v>
      </c>
      <c r="D1154" s="139" t="s">
        <v>1789</v>
      </c>
      <c r="E1154" s="140">
        <v>6500</v>
      </c>
      <c r="F1154" s="26">
        <v>0.15</v>
      </c>
      <c r="G1154" s="151">
        <f t="shared" si="166"/>
        <v>5525</v>
      </c>
      <c r="H1154" s="27"/>
      <c r="I1154" s="25">
        <f t="shared" si="167"/>
        <v>5525</v>
      </c>
    </row>
    <row r="1155" spans="1:9" ht="11.25">
      <c r="A1155" s="46"/>
      <c r="B1155" s="138" t="s">
        <v>1790</v>
      </c>
      <c r="C1155" s="24" t="s">
        <v>1</v>
      </c>
      <c r="D1155" s="139" t="s">
        <v>1791</v>
      </c>
      <c r="E1155" s="140">
        <v>0</v>
      </c>
      <c r="F1155" s="26">
        <v>0.15</v>
      </c>
      <c r="G1155" s="151">
        <f t="shared" si="166"/>
        <v>0</v>
      </c>
      <c r="H1155" s="27"/>
      <c r="I1155" s="25">
        <f t="shared" si="167"/>
        <v>0</v>
      </c>
    </row>
    <row r="1156" spans="1:9" ht="11.25">
      <c r="A1156" s="46"/>
      <c r="B1156" s="46" t="s">
        <v>1792</v>
      </c>
      <c r="C1156" s="24" t="s">
        <v>1</v>
      </c>
      <c r="D1156" s="46" t="s">
        <v>1793</v>
      </c>
      <c r="E1156" s="143">
        <v>500</v>
      </c>
      <c r="F1156" s="141">
        <v>0.15</v>
      </c>
      <c r="G1156" s="143">
        <f>E1156*(1-F1156)</f>
        <v>425</v>
      </c>
      <c r="H1156" s="27"/>
      <c r="I1156" s="143">
        <f t="shared" si="167"/>
        <v>425</v>
      </c>
    </row>
    <row r="1157" spans="1:9" ht="11.25">
      <c r="A1157" s="46"/>
      <c r="B1157" s="138" t="s">
        <v>1794</v>
      </c>
      <c r="C1157" s="24" t="s">
        <v>1</v>
      </c>
      <c r="D1157" s="139" t="s">
        <v>1795</v>
      </c>
      <c r="E1157" s="140">
        <v>13000</v>
      </c>
      <c r="F1157" s="141">
        <v>0.15</v>
      </c>
      <c r="G1157" s="143">
        <f t="shared" ref="G1157:G1158" si="168">E1157*(1-F1157)</f>
        <v>11050</v>
      </c>
      <c r="H1157" s="27"/>
      <c r="I1157" s="143">
        <f t="shared" si="167"/>
        <v>11050</v>
      </c>
    </row>
    <row r="1158" spans="1:9" ht="11.25">
      <c r="A1158" s="46"/>
      <c r="B1158" s="138" t="s">
        <v>1796</v>
      </c>
      <c r="C1158" s="24" t="s">
        <v>1</v>
      </c>
      <c r="D1158" s="139" t="s">
        <v>1797</v>
      </c>
      <c r="E1158" s="140">
        <v>10000</v>
      </c>
      <c r="F1158" s="141">
        <v>0.15</v>
      </c>
      <c r="G1158" s="143">
        <f t="shared" si="168"/>
        <v>8500</v>
      </c>
      <c r="H1158" s="27"/>
      <c r="I1158" s="143">
        <f t="shared" si="167"/>
        <v>8500</v>
      </c>
    </row>
    <row r="1159" spans="1:9" ht="11.25">
      <c r="A1159" s="46"/>
      <c r="B1159" s="138" t="s">
        <v>1798</v>
      </c>
      <c r="C1159" s="24" t="s">
        <v>1</v>
      </c>
      <c r="D1159" s="139" t="s">
        <v>1799</v>
      </c>
      <c r="E1159" s="140">
        <v>0</v>
      </c>
      <c r="F1159" s="141">
        <v>0.15</v>
      </c>
      <c r="G1159" s="143">
        <f t="shared" ref="G1159:G1207" si="169">E1159*(1-F1159)</f>
        <v>0</v>
      </c>
      <c r="H1159" s="27"/>
      <c r="I1159" s="143">
        <f t="shared" ref="I1159:I1207" si="170">G1159</f>
        <v>0</v>
      </c>
    </row>
    <row r="1160" spans="1:9" ht="11.25">
      <c r="A1160" s="46"/>
      <c r="B1160" s="138" t="s">
        <v>1800</v>
      </c>
      <c r="C1160" s="24" t="s">
        <v>1</v>
      </c>
      <c r="D1160" s="139" t="s">
        <v>1801</v>
      </c>
      <c r="E1160" s="140">
        <v>1000</v>
      </c>
      <c r="F1160" s="141">
        <v>0.15</v>
      </c>
      <c r="G1160" s="143">
        <f t="shared" si="169"/>
        <v>850</v>
      </c>
      <c r="H1160" s="27"/>
      <c r="I1160" s="143">
        <f t="shared" si="170"/>
        <v>850</v>
      </c>
    </row>
    <row r="1161" spans="1:9" ht="11.25">
      <c r="A1161" s="46"/>
      <c r="B1161" s="138" t="s">
        <v>1802</v>
      </c>
      <c r="C1161" s="24" t="s">
        <v>1</v>
      </c>
      <c r="D1161" s="139" t="s">
        <v>1803</v>
      </c>
      <c r="E1161" s="140">
        <v>300</v>
      </c>
      <c r="F1161" s="141">
        <v>0.15</v>
      </c>
      <c r="G1161" s="143">
        <f t="shared" si="169"/>
        <v>255</v>
      </c>
      <c r="H1161" s="27"/>
      <c r="I1161" s="143">
        <f t="shared" si="170"/>
        <v>255</v>
      </c>
    </row>
    <row r="1162" spans="1:9" ht="11.25">
      <c r="A1162" s="46"/>
      <c r="B1162" s="138" t="s">
        <v>1804</v>
      </c>
      <c r="C1162" s="24" t="s">
        <v>1</v>
      </c>
      <c r="D1162" s="139" t="s">
        <v>1805</v>
      </c>
      <c r="E1162" s="140">
        <v>0</v>
      </c>
      <c r="F1162" s="141">
        <v>0.15</v>
      </c>
      <c r="G1162" s="143">
        <f t="shared" si="169"/>
        <v>0</v>
      </c>
      <c r="H1162" s="27"/>
      <c r="I1162" s="143">
        <f t="shared" si="170"/>
        <v>0</v>
      </c>
    </row>
    <row r="1163" spans="1:9" ht="11.25">
      <c r="A1163" s="46"/>
      <c r="B1163" s="138" t="s">
        <v>1806</v>
      </c>
      <c r="C1163" s="24" t="s">
        <v>1</v>
      </c>
      <c r="D1163" s="139" t="s">
        <v>1807</v>
      </c>
      <c r="E1163" s="140">
        <v>0</v>
      </c>
      <c r="F1163" s="141">
        <v>0.15</v>
      </c>
      <c r="G1163" s="143">
        <f t="shared" si="169"/>
        <v>0</v>
      </c>
      <c r="H1163" s="27"/>
      <c r="I1163" s="143">
        <f t="shared" si="170"/>
        <v>0</v>
      </c>
    </row>
    <row r="1164" spans="1:9" ht="11.25">
      <c r="A1164" s="46"/>
      <c r="B1164" s="138" t="s">
        <v>1808</v>
      </c>
      <c r="C1164" s="24" t="s">
        <v>1</v>
      </c>
      <c r="D1164" s="139" t="s">
        <v>1809</v>
      </c>
      <c r="E1164" s="140">
        <v>350</v>
      </c>
      <c r="F1164" s="141">
        <v>0.15</v>
      </c>
      <c r="G1164" s="143">
        <f t="shared" si="169"/>
        <v>297.5</v>
      </c>
      <c r="H1164" s="27"/>
      <c r="I1164" s="143">
        <f t="shared" si="170"/>
        <v>297.5</v>
      </c>
    </row>
    <row r="1165" spans="1:9" ht="11.25">
      <c r="A1165" s="46"/>
      <c r="B1165" s="138" t="s">
        <v>1810</v>
      </c>
      <c r="C1165" s="24" t="s">
        <v>1</v>
      </c>
      <c r="D1165" s="139" t="s">
        <v>1811</v>
      </c>
      <c r="E1165" s="140">
        <v>600</v>
      </c>
      <c r="F1165" s="141">
        <v>0.15</v>
      </c>
      <c r="G1165" s="143">
        <f t="shared" si="169"/>
        <v>510</v>
      </c>
      <c r="H1165" s="27"/>
      <c r="I1165" s="143">
        <f t="shared" si="170"/>
        <v>510</v>
      </c>
    </row>
    <row r="1166" spans="1:9" ht="11.25">
      <c r="A1166" s="46"/>
      <c r="B1166" s="138" t="s">
        <v>1812</v>
      </c>
      <c r="C1166" s="24" t="s">
        <v>1</v>
      </c>
      <c r="D1166" s="139" t="s">
        <v>1813</v>
      </c>
      <c r="E1166" s="140">
        <v>400</v>
      </c>
      <c r="F1166" s="141">
        <v>0.15</v>
      </c>
      <c r="G1166" s="143">
        <f t="shared" si="169"/>
        <v>340</v>
      </c>
      <c r="H1166" s="27"/>
      <c r="I1166" s="143">
        <f t="shared" si="170"/>
        <v>340</v>
      </c>
    </row>
    <row r="1167" spans="1:9" ht="11.25">
      <c r="A1167" s="46"/>
      <c r="B1167" s="138" t="s">
        <v>1814</v>
      </c>
      <c r="C1167" s="24" t="s">
        <v>1</v>
      </c>
      <c r="D1167" s="139" t="s">
        <v>1815</v>
      </c>
      <c r="E1167" s="140">
        <v>500</v>
      </c>
      <c r="F1167" s="141">
        <v>0.15</v>
      </c>
      <c r="G1167" s="143">
        <f t="shared" si="169"/>
        <v>425</v>
      </c>
      <c r="H1167" s="27"/>
      <c r="I1167" s="143">
        <f t="shared" si="170"/>
        <v>425</v>
      </c>
    </row>
    <row r="1168" spans="1:9" ht="11.25">
      <c r="A1168" s="46"/>
      <c r="B1168" s="138" t="s">
        <v>1816</v>
      </c>
      <c r="C1168" s="24" t="s">
        <v>1</v>
      </c>
      <c r="D1168" s="139" t="s">
        <v>1817</v>
      </c>
      <c r="E1168" s="140">
        <v>1200</v>
      </c>
      <c r="F1168" s="141">
        <v>0.15</v>
      </c>
      <c r="G1168" s="143">
        <f t="shared" si="169"/>
        <v>1020</v>
      </c>
      <c r="H1168" s="27"/>
      <c r="I1168" s="143">
        <f t="shared" si="170"/>
        <v>1020</v>
      </c>
    </row>
    <row r="1169" spans="1:9" ht="11.25">
      <c r="A1169" s="46"/>
      <c r="B1169" s="138" t="s">
        <v>1818</v>
      </c>
      <c r="C1169" s="24" t="s">
        <v>1</v>
      </c>
      <c r="D1169" s="139" t="s">
        <v>1819</v>
      </c>
      <c r="E1169" s="140">
        <v>450</v>
      </c>
      <c r="F1169" s="141">
        <v>0.15</v>
      </c>
      <c r="G1169" s="143">
        <f t="shared" si="169"/>
        <v>382.5</v>
      </c>
      <c r="H1169" s="27"/>
      <c r="I1169" s="143">
        <f t="shared" si="170"/>
        <v>382.5</v>
      </c>
    </row>
    <row r="1170" spans="1:9" ht="11.25">
      <c r="A1170" s="46"/>
      <c r="B1170" s="138" t="s">
        <v>1820</v>
      </c>
      <c r="C1170" s="24" t="s">
        <v>1</v>
      </c>
      <c r="D1170" s="139" t="s">
        <v>1821</v>
      </c>
      <c r="E1170" s="140">
        <v>500</v>
      </c>
      <c r="F1170" s="141">
        <v>0.15</v>
      </c>
      <c r="G1170" s="143">
        <f t="shared" si="169"/>
        <v>425</v>
      </c>
      <c r="H1170" s="27"/>
      <c r="I1170" s="143">
        <f t="shared" si="170"/>
        <v>425</v>
      </c>
    </row>
    <row r="1171" spans="1:9" ht="11.25">
      <c r="A1171" s="46"/>
      <c r="B1171" s="138" t="s">
        <v>1816</v>
      </c>
      <c r="C1171" s="24" t="s">
        <v>1</v>
      </c>
      <c r="D1171" s="139" t="s">
        <v>1817</v>
      </c>
      <c r="E1171" s="140">
        <v>1200</v>
      </c>
      <c r="F1171" s="141">
        <v>0.15</v>
      </c>
      <c r="G1171" s="143">
        <f t="shared" si="169"/>
        <v>1020</v>
      </c>
      <c r="H1171" s="27"/>
      <c r="I1171" s="143">
        <f t="shared" si="170"/>
        <v>1020</v>
      </c>
    </row>
    <row r="1172" spans="1:9" ht="11.25">
      <c r="A1172" s="46"/>
      <c r="B1172" s="138" t="s">
        <v>1818</v>
      </c>
      <c r="C1172" s="24" t="s">
        <v>1</v>
      </c>
      <c r="D1172" s="139" t="s">
        <v>1819</v>
      </c>
      <c r="E1172" s="140">
        <v>450</v>
      </c>
      <c r="F1172" s="141">
        <v>0.15</v>
      </c>
      <c r="G1172" s="143">
        <f t="shared" si="169"/>
        <v>382.5</v>
      </c>
      <c r="H1172" s="27"/>
      <c r="I1172" s="143">
        <f t="shared" si="170"/>
        <v>382.5</v>
      </c>
    </row>
    <row r="1173" spans="1:9" ht="11.25">
      <c r="A1173" s="46"/>
      <c r="B1173" s="138" t="s">
        <v>1810</v>
      </c>
      <c r="C1173" s="24" t="s">
        <v>1</v>
      </c>
      <c r="D1173" s="139" t="s">
        <v>1811</v>
      </c>
      <c r="E1173" s="140">
        <v>600</v>
      </c>
      <c r="F1173" s="141">
        <v>0.15</v>
      </c>
      <c r="G1173" s="143">
        <f t="shared" si="169"/>
        <v>510</v>
      </c>
      <c r="H1173" s="27"/>
      <c r="I1173" s="143">
        <f t="shared" si="170"/>
        <v>510</v>
      </c>
    </row>
    <row r="1174" spans="1:9" ht="11.25">
      <c r="A1174" s="46"/>
      <c r="B1174" s="138" t="s">
        <v>1822</v>
      </c>
      <c r="C1174" s="24" t="s">
        <v>1</v>
      </c>
      <c r="D1174" s="139" t="s">
        <v>1823</v>
      </c>
      <c r="E1174" s="140">
        <v>1380</v>
      </c>
      <c r="F1174" s="141">
        <v>0.15</v>
      </c>
      <c r="G1174" s="143">
        <f t="shared" si="169"/>
        <v>1173</v>
      </c>
      <c r="H1174" s="27"/>
      <c r="I1174" s="143">
        <f t="shared" si="170"/>
        <v>1173</v>
      </c>
    </row>
    <row r="1175" spans="1:9" ht="11.25">
      <c r="A1175" s="46"/>
      <c r="B1175" s="138" t="s">
        <v>1824</v>
      </c>
      <c r="C1175" s="24" t="s">
        <v>1</v>
      </c>
      <c r="D1175" s="139" t="s">
        <v>1825</v>
      </c>
      <c r="E1175" s="140">
        <v>1380</v>
      </c>
      <c r="F1175" s="141">
        <v>0.15</v>
      </c>
      <c r="G1175" s="143">
        <f t="shared" si="169"/>
        <v>1173</v>
      </c>
      <c r="H1175" s="27"/>
      <c r="I1175" s="143">
        <f t="shared" si="170"/>
        <v>1173</v>
      </c>
    </row>
    <row r="1176" spans="1:9" ht="11.25">
      <c r="A1176" s="46"/>
      <c r="B1176" s="138" t="s">
        <v>1855</v>
      </c>
      <c r="C1176" s="24" t="s">
        <v>1</v>
      </c>
      <c r="D1176" s="139" t="s">
        <v>1826</v>
      </c>
      <c r="E1176" s="140">
        <v>1380</v>
      </c>
      <c r="F1176" s="141">
        <v>0.15</v>
      </c>
      <c r="G1176" s="143">
        <f t="shared" si="169"/>
        <v>1173</v>
      </c>
      <c r="H1176" s="27"/>
      <c r="I1176" s="143">
        <f t="shared" si="170"/>
        <v>1173</v>
      </c>
    </row>
    <row r="1177" spans="1:9" ht="22.5">
      <c r="A1177" s="46"/>
      <c r="B1177" s="138" t="s">
        <v>1854</v>
      </c>
      <c r="C1177" s="24" t="s">
        <v>1</v>
      </c>
      <c r="D1177" s="139" t="s">
        <v>1827</v>
      </c>
      <c r="E1177" s="140">
        <v>1380</v>
      </c>
      <c r="F1177" s="141">
        <v>0.15</v>
      </c>
      <c r="G1177" s="143">
        <f t="shared" si="169"/>
        <v>1173</v>
      </c>
      <c r="H1177" s="27"/>
      <c r="I1177" s="143">
        <f t="shared" si="170"/>
        <v>1173</v>
      </c>
    </row>
    <row r="1178" spans="1:9" ht="22.5">
      <c r="A1178" s="46"/>
      <c r="B1178" s="138" t="s">
        <v>1856</v>
      </c>
      <c r="C1178" s="24" t="s">
        <v>1</v>
      </c>
      <c r="D1178" s="139" t="s">
        <v>1828</v>
      </c>
      <c r="E1178" s="140">
        <v>1380</v>
      </c>
      <c r="F1178" s="141">
        <v>0.15</v>
      </c>
      <c r="G1178" s="143">
        <f t="shared" si="169"/>
        <v>1173</v>
      </c>
      <c r="H1178" s="27"/>
      <c r="I1178" s="143">
        <f t="shared" si="170"/>
        <v>1173</v>
      </c>
    </row>
    <row r="1179" spans="1:9" ht="22.5">
      <c r="A1179" s="46"/>
      <c r="B1179" s="138" t="s">
        <v>1857</v>
      </c>
      <c r="C1179" s="24" t="s">
        <v>1</v>
      </c>
      <c r="D1179" s="139" t="s">
        <v>1829</v>
      </c>
      <c r="E1179" s="140">
        <v>1380</v>
      </c>
      <c r="F1179" s="141">
        <v>0.15</v>
      </c>
      <c r="G1179" s="143">
        <f t="shared" si="169"/>
        <v>1173</v>
      </c>
      <c r="H1179" s="27"/>
      <c r="I1179" s="143">
        <f t="shared" si="170"/>
        <v>1173</v>
      </c>
    </row>
    <row r="1180" spans="1:9" ht="11.25">
      <c r="A1180" s="46"/>
      <c r="B1180" s="138" t="s">
        <v>1830</v>
      </c>
      <c r="C1180" s="24" t="s">
        <v>1</v>
      </c>
      <c r="D1180" s="139" t="s">
        <v>1831</v>
      </c>
      <c r="E1180" s="140">
        <v>1000</v>
      </c>
      <c r="F1180" s="141">
        <v>0.15</v>
      </c>
      <c r="G1180" s="143">
        <f t="shared" si="169"/>
        <v>850</v>
      </c>
      <c r="H1180" s="27"/>
      <c r="I1180" s="143">
        <f t="shared" si="170"/>
        <v>850</v>
      </c>
    </row>
    <row r="1181" spans="1:9" ht="11.25">
      <c r="A1181" s="46"/>
      <c r="B1181" s="138" t="s">
        <v>1832</v>
      </c>
      <c r="C1181" s="24" t="s">
        <v>1</v>
      </c>
      <c r="D1181" s="139" t="s">
        <v>1833</v>
      </c>
      <c r="E1181" s="140">
        <v>1000</v>
      </c>
      <c r="F1181" s="141">
        <v>0.15</v>
      </c>
      <c r="G1181" s="143">
        <f t="shared" si="169"/>
        <v>850</v>
      </c>
      <c r="H1181" s="27"/>
      <c r="I1181" s="143">
        <f t="shared" si="170"/>
        <v>850</v>
      </c>
    </row>
    <row r="1182" spans="1:9" ht="11.25">
      <c r="A1182" s="46"/>
      <c r="B1182" s="138" t="s">
        <v>1834</v>
      </c>
      <c r="C1182" s="24" t="s">
        <v>1</v>
      </c>
      <c r="D1182" s="139" t="s">
        <v>1835</v>
      </c>
      <c r="E1182" s="140">
        <v>500</v>
      </c>
      <c r="F1182" s="141">
        <v>0.15</v>
      </c>
      <c r="G1182" s="143">
        <f t="shared" si="169"/>
        <v>425</v>
      </c>
      <c r="H1182" s="27"/>
      <c r="I1182" s="143">
        <f t="shared" si="170"/>
        <v>425</v>
      </c>
    </row>
    <row r="1183" spans="1:9" ht="11.25">
      <c r="A1183" s="46"/>
      <c r="B1183" s="138" t="s">
        <v>1836</v>
      </c>
      <c r="C1183" s="24" t="s">
        <v>1</v>
      </c>
      <c r="D1183" s="139" t="s">
        <v>1837</v>
      </c>
      <c r="E1183" s="140">
        <v>500</v>
      </c>
      <c r="F1183" s="141">
        <v>0.15</v>
      </c>
      <c r="G1183" s="143">
        <f t="shared" si="169"/>
        <v>425</v>
      </c>
      <c r="H1183" s="27"/>
      <c r="I1183" s="143">
        <f t="shared" si="170"/>
        <v>425</v>
      </c>
    </row>
    <row r="1184" spans="1:9" ht="11.25">
      <c r="A1184" s="46"/>
      <c r="B1184" s="138" t="s">
        <v>1838</v>
      </c>
      <c r="C1184" s="24" t="s">
        <v>1</v>
      </c>
      <c r="D1184" s="139" t="s">
        <v>1839</v>
      </c>
      <c r="E1184" s="140">
        <v>500</v>
      </c>
      <c r="F1184" s="141">
        <v>0.15</v>
      </c>
      <c r="G1184" s="143">
        <f t="shared" si="169"/>
        <v>425</v>
      </c>
      <c r="H1184" s="27"/>
      <c r="I1184" s="143">
        <f t="shared" si="170"/>
        <v>425</v>
      </c>
    </row>
    <row r="1185" spans="1:9" ht="11.25">
      <c r="A1185" s="46"/>
      <c r="B1185" s="138" t="s">
        <v>1840</v>
      </c>
      <c r="C1185" s="24" t="s">
        <v>1</v>
      </c>
      <c r="D1185" s="139" t="s">
        <v>1841</v>
      </c>
      <c r="E1185" s="140">
        <v>500</v>
      </c>
      <c r="F1185" s="141">
        <v>0.15</v>
      </c>
      <c r="G1185" s="143">
        <f t="shared" si="169"/>
        <v>425</v>
      </c>
      <c r="H1185" s="27"/>
      <c r="I1185" s="143">
        <f t="shared" si="170"/>
        <v>425</v>
      </c>
    </row>
    <row r="1186" spans="1:9" ht="11.25">
      <c r="A1186" s="46"/>
      <c r="B1186" s="138" t="s">
        <v>1842</v>
      </c>
      <c r="C1186" s="24" t="s">
        <v>1</v>
      </c>
      <c r="D1186" s="139" t="s">
        <v>1843</v>
      </c>
      <c r="E1186" s="140">
        <v>500</v>
      </c>
      <c r="F1186" s="141">
        <v>0.15</v>
      </c>
      <c r="G1186" s="143">
        <f t="shared" si="169"/>
        <v>425</v>
      </c>
      <c r="H1186" s="27"/>
      <c r="I1186" s="143">
        <f t="shared" si="170"/>
        <v>425</v>
      </c>
    </row>
    <row r="1187" spans="1:9" ht="11.25">
      <c r="A1187" s="46"/>
      <c r="B1187" s="138" t="s">
        <v>1844</v>
      </c>
      <c r="C1187" s="24" t="s">
        <v>1</v>
      </c>
      <c r="D1187" s="139" t="s">
        <v>1845</v>
      </c>
      <c r="E1187" s="140">
        <v>1000</v>
      </c>
      <c r="F1187" s="141">
        <v>0.15</v>
      </c>
      <c r="G1187" s="143">
        <f t="shared" si="169"/>
        <v>850</v>
      </c>
      <c r="H1187" s="27"/>
      <c r="I1187" s="143">
        <f t="shared" si="170"/>
        <v>850</v>
      </c>
    </row>
    <row r="1188" spans="1:9" ht="11.25">
      <c r="A1188" s="46"/>
      <c r="B1188" s="138" t="s">
        <v>1846</v>
      </c>
      <c r="C1188" s="24" t="s">
        <v>1</v>
      </c>
      <c r="D1188" s="139" t="s">
        <v>1847</v>
      </c>
      <c r="E1188" s="140">
        <v>1500</v>
      </c>
      <c r="F1188" s="141">
        <v>0.15</v>
      </c>
      <c r="G1188" s="143">
        <f t="shared" si="169"/>
        <v>1275</v>
      </c>
      <c r="H1188" s="27"/>
      <c r="I1188" s="143">
        <f t="shared" si="170"/>
        <v>1275</v>
      </c>
    </row>
    <row r="1189" spans="1:9" ht="11.25">
      <c r="A1189" s="46"/>
      <c r="B1189" s="138" t="s">
        <v>1848</v>
      </c>
      <c r="C1189" s="24" t="s">
        <v>1</v>
      </c>
      <c r="D1189" s="139" t="s">
        <v>1849</v>
      </c>
      <c r="E1189" s="140">
        <v>1500</v>
      </c>
      <c r="F1189" s="141">
        <v>0.15</v>
      </c>
      <c r="G1189" s="143">
        <f t="shared" si="169"/>
        <v>1275</v>
      </c>
      <c r="H1189" s="27"/>
      <c r="I1189" s="143">
        <f t="shared" si="170"/>
        <v>1275</v>
      </c>
    </row>
    <row r="1190" spans="1:9" ht="11.25">
      <c r="A1190" s="46"/>
      <c r="B1190" s="138" t="s">
        <v>1850</v>
      </c>
      <c r="C1190" s="24" t="s">
        <v>1</v>
      </c>
      <c r="D1190" s="139" t="s">
        <v>1851</v>
      </c>
      <c r="E1190" s="140">
        <v>1500</v>
      </c>
      <c r="F1190" s="141">
        <v>0.15</v>
      </c>
      <c r="G1190" s="143">
        <f t="shared" si="169"/>
        <v>1275</v>
      </c>
      <c r="H1190" s="27"/>
      <c r="I1190" s="143">
        <f t="shared" si="170"/>
        <v>1275</v>
      </c>
    </row>
    <row r="1191" spans="1:9" ht="11.25">
      <c r="A1191" s="46"/>
      <c r="B1191" s="138" t="s">
        <v>1852</v>
      </c>
      <c r="C1191" s="24" t="s">
        <v>1</v>
      </c>
      <c r="D1191" s="139" t="s">
        <v>1853</v>
      </c>
      <c r="E1191" s="140">
        <v>1500</v>
      </c>
      <c r="F1191" s="141">
        <v>0.15</v>
      </c>
      <c r="G1191" s="143">
        <f t="shared" si="169"/>
        <v>1275</v>
      </c>
      <c r="H1191" s="27"/>
      <c r="I1191" s="143">
        <f t="shared" si="170"/>
        <v>1275</v>
      </c>
    </row>
    <row r="1192" spans="1:9" ht="11.25">
      <c r="A1192" s="46"/>
      <c r="B1192" s="138" t="s">
        <v>1858</v>
      </c>
      <c r="C1192" s="24" t="s">
        <v>1</v>
      </c>
      <c r="D1192" s="139" t="s">
        <v>1859</v>
      </c>
      <c r="E1192" s="140">
        <v>2000</v>
      </c>
      <c r="F1192" s="141">
        <v>0.15</v>
      </c>
      <c r="G1192" s="143">
        <f t="shared" si="169"/>
        <v>1700</v>
      </c>
      <c r="H1192" s="27"/>
      <c r="I1192" s="143">
        <f t="shared" si="170"/>
        <v>1700</v>
      </c>
    </row>
    <row r="1193" spans="1:9" ht="11.25">
      <c r="A1193" s="46"/>
      <c r="B1193" s="138" t="s">
        <v>1860</v>
      </c>
      <c r="C1193" s="24" t="s">
        <v>1</v>
      </c>
      <c r="D1193" s="139" t="s">
        <v>1861</v>
      </c>
      <c r="E1193" s="140">
        <v>2000</v>
      </c>
      <c r="F1193" s="141">
        <v>0.15</v>
      </c>
      <c r="G1193" s="143">
        <f t="shared" si="169"/>
        <v>1700</v>
      </c>
      <c r="H1193" s="27"/>
      <c r="I1193" s="143">
        <f t="shared" si="170"/>
        <v>1700</v>
      </c>
    </row>
    <row r="1194" spans="1:9" ht="11.25">
      <c r="A1194" s="46"/>
      <c r="B1194" s="138" t="s">
        <v>1862</v>
      </c>
      <c r="C1194" s="24" t="s">
        <v>1</v>
      </c>
      <c r="D1194" s="139" t="s">
        <v>1863</v>
      </c>
      <c r="E1194" s="140">
        <v>2000</v>
      </c>
      <c r="F1194" s="141">
        <v>0.15</v>
      </c>
      <c r="G1194" s="143">
        <f t="shared" si="169"/>
        <v>1700</v>
      </c>
      <c r="H1194" s="27"/>
      <c r="I1194" s="143">
        <f t="shared" si="170"/>
        <v>1700</v>
      </c>
    </row>
    <row r="1195" spans="1:9" ht="11.25">
      <c r="A1195" s="46"/>
      <c r="B1195" s="138" t="s">
        <v>1864</v>
      </c>
      <c r="C1195" s="24" t="s">
        <v>1</v>
      </c>
      <c r="D1195" s="139" t="s">
        <v>1865</v>
      </c>
      <c r="E1195" s="140">
        <v>400</v>
      </c>
      <c r="F1195" s="141">
        <v>0.15</v>
      </c>
      <c r="G1195" s="143">
        <f t="shared" si="169"/>
        <v>340</v>
      </c>
      <c r="H1195" s="27"/>
      <c r="I1195" s="143">
        <f t="shared" si="170"/>
        <v>340</v>
      </c>
    </row>
    <row r="1196" spans="1:9" ht="11.25">
      <c r="A1196" s="46"/>
      <c r="B1196" s="138" t="s">
        <v>1866</v>
      </c>
      <c r="C1196" s="24" t="s">
        <v>1</v>
      </c>
      <c r="D1196" s="139" t="s">
        <v>1867</v>
      </c>
      <c r="E1196" s="140">
        <v>1200</v>
      </c>
      <c r="F1196" s="141">
        <v>0.15</v>
      </c>
      <c r="G1196" s="143">
        <f t="shared" si="169"/>
        <v>1020</v>
      </c>
      <c r="H1196" s="27"/>
      <c r="I1196" s="143">
        <f t="shared" si="170"/>
        <v>1020</v>
      </c>
    </row>
    <row r="1197" spans="1:9" ht="11.25">
      <c r="A1197" s="46"/>
      <c r="B1197" s="138" t="s">
        <v>1868</v>
      </c>
      <c r="C1197" s="24" t="s">
        <v>1</v>
      </c>
      <c r="D1197" s="139" t="s">
        <v>1869</v>
      </c>
      <c r="E1197" s="140">
        <v>4000</v>
      </c>
      <c r="F1197" s="141">
        <v>0.15</v>
      </c>
      <c r="G1197" s="143">
        <f t="shared" si="169"/>
        <v>3400</v>
      </c>
      <c r="H1197" s="27"/>
      <c r="I1197" s="143">
        <f t="shared" si="170"/>
        <v>3400</v>
      </c>
    </row>
    <row r="1198" spans="1:9" ht="11.25">
      <c r="A1198" s="46"/>
      <c r="B1198" s="138" t="s">
        <v>1870</v>
      </c>
      <c r="C1198" s="24" t="s">
        <v>1</v>
      </c>
      <c r="D1198" s="139" t="s">
        <v>1871</v>
      </c>
      <c r="E1198" s="140">
        <v>0</v>
      </c>
      <c r="F1198" s="141">
        <v>0.15</v>
      </c>
      <c r="G1198" s="143">
        <f t="shared" si="169"/>
        <v>0</v>
      </c>
      <c r="H1198" s="27"/>
      <c r="I1198" s="143">
        <f t="shared" si="170"/>
        <v>0</v>
      </c>
    </row>
    <row r="1199" spans="1:9" ht="11.25">
      <c r="A1199" s="46"/>
      <c r="B1199" s="138" t="s">
        <v>1872</v>
      </c>
      <c r="C1199" s="24" t="s">
        <v>1</v>
      </c>
      <c r="D1199" s="139" t="s">
        <v>1873</v>
      </c>
      <c r="E1199" s="140">
        <v>0</v>
      </c>
      <c r="F1199" s="141">
        <v>0.15</v>
      </c>
      <c r="G1199" s="143">
        <f t="shared" si="169"/>
        <v>0</v>
      </c>
      <c r="H1199" s="27"/>
      <c r="I1199" s="143">
        <f t="shared" si="170"/>
        <v>0</v>
      </c>
    </row>
    <row r="1200" spans="1:9" ht="11.25">
      <c r="A1200" s="46"/>
      <c r="B1200" s="138" t="s">
        <v>1874</v>
      </c>
      <c r="C1200" s="24" t="s">
        <v>1</v>
      </c>
      <c r="D1200" s="139" t="s">
        <v>1875</v>
      </c>
      <c r="E1200" s="140">
        <v>0</v>
      </c>
      <c r="F1200" s="141">
        <v>0.15</v>
      </c>
      <c r="G1200" s="143">
        <f t="shared" si="169"/>
        <v>0</v>
      </c>
      <c r="H1200" s="27"/>
      <c r="I1200" s="143">
        <f t="shared" si="170"/>
        <v>0</v>
      </c>
    </row>
    <row r="1201" spans="1:9" ht="11.25">
      <c r="A1201" s="46"/>
      <c r="B1201" s="138" t="s">
        <v>1876</v>
      </c>
      <c r="C1201" s="24" t="s">
        <v>1</v>
      </c>
      <c r="D1201" s="139" t="s">
        <v>1877</v>
      </c>
      <c r="E1201" s="140">
        <v>0</v>
      </c>
      <c r="F1201" s="141">
        <v>0.15</v>
      </c>
      <c r="G1201" s="143">
        <f t="shared" si="169"/>
        <v>0</v>
      </c>
      <c r="H1201" s="27"/>
      <c r="I1201" s="143">
        <f t="shared" si="170"/>
        <v>0</v>
      </c>
    </row>
    <row r="1202" spans="1:9" ht="11.25">
      <c r="A1202" s="46"/>
      <c r="B1202" s="138" t="s">
        <v>1878</v>
      </c>
      <c r="C1202" s="24" t="s">
        <v>1</v>
      </c>
      <c r="D1202" s="139" t="s">
        <v>1879</v>
      </c>
      <c r="E1202" s="140">
        <v>200</v>
      </c>
      <c r="F1202" s="141">
        <v>0.15</v>
      </c>
      <c r="G1202" s="143">
        <f t="shared" si="169"/>
        <v>170</v>
      </c>
      <c r="H1202" s="27"/>
      <c r="I1202" s="143">
        <f t="shared" si="170"/>
        <v>170</v>
      </c>
    </row>
    <row r="1203" spans="1:9" ht="11.25">
      <c r="A1203" s="46"/>
      <c r="B1203" s="138" t="s">
        <v>1880</v>
      </c>
      <c r="C1203" s="24" t="s">
        <v>1</v>
      </c>
      <c r="D1203" s="139" t="s">
        <v>1881</v>
      </c>
      <c r="E1203" s="140">
        <v>50</v>
      </c>
      <c r="F1203" s="141">
        <v>0.15</v>
      </c>
      <c r="G1203" s="143">
        <f t="shared" si="169"/>
        <v>42.5</v>
      </c>
      <c r="H1203" s="27"/>
      <c r="I1203" s="143">
        <f t="shared" si="170"/>
        <v>42.5</v>
      </c>
    </row>
    <row r="1204" spans="1:9" ht="11.25">
      <c r="A1204" s="46"/>
      <c r="B1204" s="138" t="s">
        <v>1882</v>
      </c>
      <c r="C1204" s="24" t="s">
        <v>1</v>
      </c>
      <c r="D1204" s="139" t="s">
        <v>1883</v>
      </c>
      <c r="E1204" s="140">
        <v>1250</v>
      </c>
      <c r="F1204" s="141">
        <v>0.15</v>
      </c>
      <c r="G1204" s="143">
        <f t="shared" si="169"/>
        <v>1062.5</v>
      </c>
      <c r="H1204" s="27"/>
      <c r="I1204" s="143">
        <f t="shared" si="170"/>
        <v>1062.5</v>
      </c>
    </row>
    <row r="1205" spans="1:9" ht="11.25">
      <c r="A1205" s="46"/>
      <c r="B1205" s="138" t="s">
        <v>1884</v>
      </c>
      <c r="C1205" s="24" t="s">
        <v>1</v>
      </c>
      <c r="D1205" s="139" t="s">
        <v>1885</v>
      </c>
      <c r="E1205" s="140">
        <v>1600</v>
      </c>
      <c r="F1205" s="141">
        <v>0.15</v>
      </c>
      <c r="G1205" s="143">
        <f t="shared" si="169"/>
        <v>1360</v>
      </c>
      <c r="H1205" s="27"/>
      <c r="I1205" s="143">
        <f t="shared" si="170"/>
        <v>1360</v>
      </c>
    </row>
    <row r="1206" spans="1:9" ht="11.25">
      <c r="A1206" s="46"/>
      <c r="B1206" s="138" t="s">
        <v>1886</v>
      </c>
      <c r="C1206" s="24" t="s">
        <v>1</v>
      </c>
      <c r="D1206" s="139" t="s">
        <v>1887</v>
      </c>
      <c r="E1206" s="140">
        <v>50</v>
      </c>
      <c r="F1206" s="141">
        <v>0.15</v>
      </c>
      <c r="G1206" s="143">
        <f t="shared" si="169"/>
        <v>42.5</v>
      </c>
      <c r="H1206" s="27"/>
      <c r="I1206" s="143">
        <f t="shared" si="170"/>
        <v>42.5</v>
      </c>
    </row>
    <row r="1207" spans="1:9" ht="11.25">
      <c r="A1207" s="46"/>
      <c r="B1207" s="138" t="s">
        <v>1888</v>
      </c>
      <c r="C1207" s="24" t="s">
        <v>1</v>
      </c>
      <c r="D1207" s="139" t="s">
        <v>1889</v>
      </c>
      <c r="E1207" s="140">
        <v>50</v>
      </c>
      <c r="F1207" s="141">
        <v>0.15</v>
      </c>
      <c r="G1207" s="143">
        <f t="shared" si="169"/>
        <v>42.5</v>
      </c>
      <c r="H1207" s="27"/>
      <c r="I1207" s="143">
        <f t="shared" si="170"/>
        <v>42.5</v>
      </c>
    </row>
  </sheetData>
  <mergeCells count="2">
    <mergeCell ref="A1:I1"/>
    <mergeCell ref="A2:I2"/>
  </mergeCells>
  <phoneticPr fontId="3" type="noConversion"/>
  <pageMargins left="0.5" right="0.5" top="1" bottom="1" header="0.5" footer="0.4"/>
  <pageSetup scale="88" fitToHeight="0" orientation="landscape" horizontalDpi="4294967293" r:id="rId1"/>
  <headerFooter alignWithMargins="0">
    <oddHeader>&amp;C&amp;"Arial,Bold"&amp;14 7.0.1 Price Sheet - CONVENTIONAL and TRUNKING&amp;"Arial,Regular"&amp;10
&amp;"Arial,Bold"&amp;14(OPTIONAL ITEMS)</oddHeader>
    <oddFooter>&amp;LState Purchasing - Price Sheet -03022011
&amp;G</oddFooter>
  </headerFooter>
  <rowBreaks count="2" manualBreakCount="2">
    <brk id="193" max="16383" man="1"/>
    <brk id="466" max="8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Optional Items</vt:lpstr>
      <vt:lpstr>'Optional Items'!Print_Titles</vt:lpstr>
    </vt:vector>
  </TitlesOfParts>
  <Company>Motorola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g4088c</dc:creator>
  <cp:lastModifiedBy>fr</cp:lastModifiedBy>
  <cp:lastPrinted>2011-07-27T13:34:52Z</cp:lastPrinted>
  <dcterms:created xsi:type="dcterms:W3CDTF">2011-02-22T14:40:16Z</dcterms:created>
  <dcterms:modified xsi:type="dcterms:W3CDTF">2016-08-25T16:29:53Z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