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neopostgroup-my.sharepoint.com/personal/s_graham_quadient_com/Documents/Catalogs/Florida/July 2025/"/>
    </mc:Choice>
  </mc:AlternateContent>
  <xr:revisionPtr revIDLastSave="0" documentId="14_{92B6B490-6769-443C-9948-058F15CE3628}" xr6:coauthVersionLast="47" xr6:coauthVersionMax="47" xr10:uidLastSave="{00000000-0000-0000-0000-000000000000}"/>
  <bookViews>
    <workbookView xWindow="-120" yWindow="-120" windowWidth="29040" windowHeight="15720" xr2:uid="{00000000-000D-0000-FFFF-FFFF00000000}"/>
  </bookViews>
  <sheets>
    <sheet name="Quadient" sheetId="1" r:id="rId1"/>
    <sheet name="Core" sheetId="3" r:id="rId2"/>
    <sheet name="Supplies" sheetId="6" r:id="rId3"/>
    <sheet name="Core Breakdown - Lease Rate" sheetId="4" r:id="rId4"/>
  </sheets>
  <definedNames>
    <definedName name="_xlnm._FilterDatabase" localSheetId="0" hidden="1">Quadient!$A$1:$I$1479</definedName>
    <definedName name="_xlnm._FilterDatabase" localSheetId="2" hidden="1">Supplies!$A$1:$G$128</definedName>
    <definedName name="FORTYEIGHT">#REF!</definedName>
    <definedName name="NONCORE1">#REF!</definedName>
    <definedName name="NONCORE2">#REF!</definedName>
    <definedName name="SIXTY">#REF!</definedName>
    <definedName name="THIRTYS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78" i="1" l="1"/>
  <c r="H1478" i="1"/>
  <c r="G1478" i="1"/>
  <c r="I1477" i="1"/>
  <c r="H1477" i="1"/>
  <c r="G1477" i="1"/>
  <c r="I1476" i="1"/>
  <c r="H1476" i="1"/>
  <c r="G1476" i="1"/>
  <c r="I1475" i="1"/>
  <c r="H1475" i="1"/>
  <c r="G1475" i="1"/>
  <c r="I1474" i="1"/>
  <c r="H1474" i="1"/>
  <c r="G1474" i="1"/>
  <c r="I1473" i="1"/>
  <c r="H1473" i="1"/>
  <c r="G1473" i="1"/>
  <c r="I1472" i="1"/>
  <c r="H1472" i="1"/>
  <c r="G1472" i="1"/>
  <c r="I1471" i="1"/>
  <c r="H1471" i="1"/>
  <c r="G1471" i="1"/>
  <c r="I1470" i="1"/>
  <c r="H1470" i="1"/>
  <c r="G1470" i="1"/>
  <c r="I1469" i="1"/>
  <c r="H1469" i="1"/>
  <c r="G1469" i="1"/>
  <c r="I1468" i="1"/>
  <c r="H1468" i="1"/>
  <c r="G1468" i="1"/>
  <c r="I1467" i="1"/>
  <c r="H1467" i="1"/>
  <c r="G1467" i="1"/>
  <c r="I1466" i="1"/>
  <c r="H1466" i="1"/>
  <c r="G1466" i="1"/>
  <c r="I1465" i="1"/>
  <c r="H1465" i="1"/>
  <c r="G1465" i="1"/>
  <c r="I1464" i="1"/>
  <c r="H1464" i="1"/>
  <c r="G1464" i="1"/>
  <c r="I1463" i="1"/>
  <c r="H1463" i="1"/>
  <c r="G1463" i="1"/>
  <c r="I1462" i="1"/>
  <c r="H1462" i="1"/>
  <c r="G1462" i="1"/>
  <c r="I1461" i="1"/>
  <c r="H1461" i="1"/>
  <c r="G1461" i="1"/>
  <c r="I1460" i="1"/>
  <c r="H1460" i="1"/>
  <c r="G1460" i="1"/>
  <c r="I1459" i="1"/>
  <c r="H1459" i="1"/>
  <c r="G1459" i="1"/>
  <c r="I1458" i="1"/>
  <c r="H1458" i="1"/>
  <c r="G1458" i="1"/>
  <c r="I1457" i="1"/>
  <c r="H1457" i="1"/>
  <c r="G1457" i="1"/>
  <c r="I1456" i="1"/>
  <c r="H1456" i="1"/>
  <c r="G1456" i="1"/>
  <c r="I1455" i="1"/>
  <c r="H1455" i="1"/>
  <c r="G1455" i="1"/>
  <c r="I1454" i="1"/>
  <c r="H1454" i="1"/>
  <c r="G1454" i="1"/>
  <c r="I1453" i="1"/>
  <c r="H1453" i="1"/>
  <c r="G1453" i="1"/>
  <c r="I1452" i="1"/>
  <c r="H1452" i="1"/>
  <c r="G1452" i="1"/>
  <c r="I1451" i="1"/>
  <c r="H1451" i="1"/>
  <c r="G1451" i="1"/>
  <c r="I1450" i="1"/>
  <c r="H1450" i="1"/>
  <c r="G1450" i="1"/>
  <c r="I1449" i="1"/>
  <c r="H1449" i="1"/>
  <c r="G1449" i="1"/>
  <c r="I1448" i="1"/>
  <c r="H1448" i="1"/>
  <c r="G1448" i="1"/>
  <c r="I1446" i="1"/>
  <c r="H1446" i="1"/>
  <c r="G1446" i="1"/>
  <c r="I1444" i="1"/>
  <c r="H1444" i="1"/>
  <c r="G1444" i="1"/>
  <c r="I1442" i="1"/>
  <c r="H1442" i="1"/>
  <c r="G1442" i="1"/>
  <c r="I1441" i="1"/>
  <c r="H1441" i="1"/>
  <c r="G1441" i="1"/>
  <c r="I1440" i="1"/>
  <c r="H1440" i="1"/>
  <c r="G1440" i="1"/>
  <c r="I1439" i="1"/>
  <c r="H1439" i="1"/>
  <c r="G1439" i="1"/>
  <c r="I1438" i="1"/>
  <c r="H1438" i="1"/>
  <c r="G1438" i="1"/>
  <c r="I1437" i="1"/>
  <c r="H1437" i="1"/>
  <c r="G1437" i="1"/>
  <c r="I1436" i="1"/>
  <c r="H1436" i="1"/>
  <c r="G1436" i="1"/>
  <c r="I1435" i="1"/>
  <c r="H1435" i="1"/>
  <c r="G1435" i="1"/>
  <c r="I1434" i="1"/>
  <c r="H1434" i="1"/>
  <c r="G1434" i="1"/>
  <c r="I1433" i="1"/>
  <c r="H1433" i="1"/>
  <c r="G1433" i="1"/>
  <c r="I1432" i="1"/>
  <c r="H1432" i="1"/>
  <c r="G1432" i="1"/>
  <c r="I1430" i="1"/>
  <c r="H1430" i="1"/>
  <c r="G1430" i="1"/>
  <c r="I1427" i="1"/>
  <c r="H1427" i="1"/>
  <c r="G1427" i="1"/>
  <c r="I1426" i="1"/>
  <c r="H1426" i="1"/>
  <c r="G1426" i="1"/>
  <c r="I1418" i="1"/>
  <c r="H1418" i="1"/>
  <c r="G1418" i="1"/>
  <c r="I1417" i="1"/>
  <c r="H1417" i="1"/>
  <c r="G1417" i="1"/>
  <c r="I1416" i="1"/>
  <c r="H1416" i="1"/>
  <c r="G1416" i="1"/>
  <c r="I1415" i="1"/>
  <c r="H1415" i="1"/>
  <c r="G1415" i="1"/>
  <c r="I1414" i="1"/>
  <c r="H1414" i="1"/>
  <c r="G1414" i="1"/>
  <c r="I1413" i="1"/>
  <c r="H1413" i="1"/>
  <c r="G1413" i="1"/>
  <c r="I1409" i="1"/>
  <c r="H1409" i="1"/>
  <c r="G1409" i="1"/>
  <c r="I1408" i="1"/>
  <c r="H1408" i="1"/>
  <c r="G1408" i="1"/>
  <c r="I1407" i="1"/>
  <c r="H1407" i="1"/>
  <c r="G1407" i="1"/>
  <c r="I1405" i="1"/>
  <c r="H1405" i="1"/>
  <c r="G1405" i="1"/>
  <c r="I1403" i="1"/>
  <c r="H1403" i="1"/>
  <c r="G1403" i="1"/>
  <c r="I1402" i="1"/>
  <c r="H1402" i="1"/>
  <c r="G1402" i="1"/>
  <c r="I1401" i="1"/>
  <c r="H1401" i="1"/>
  <c r="G1401" i="1"/>
  <c r="I1400" i="1"/>
  <c r="H1400" i="1"/>
  <c r="G1400" i="1"/>
  <c r="I1399" i="1"/>
  <c r="H1399" i="1"/>
  <c r="G1399" i="1"/>
  <c r="I1398" i="1"/>
  <c r="H1398" i="1"/>
  <c r="G1398" i="1"/>
  <c r="I1397" i="1"/>
  <c r="H1397" i="1"/>
  <c r="G1397" i="1"/>
  <c r="I1395" i="1"/>
  <c r="H1395" i="1"/>
  <c r="G1395" i="1"/>
  <c r="I1394" i="1"/>
  <c r="H1394" i="1"/>
  <c r="G1394" i="1"/>
  <c r="I1393" i="1"/>
  <c r="H1393" i="1"/>
  <c r="G1393" i="1"/>
  <c r="I1392" i="1"/>
  <c r="H1392" i="1"/>
  <c r="G1392" i="1"/>
  <c r="I1391" i="1"/>
  <c r="H1391" i="1"/>
  <c r="G1391" i="1"/>
  <c r="I1389" i="1"/>
  <c r="H1389" i="1"/>
  <c r="G1389" i="1"/>
  <c r="I1388" i="1"/>
  <c r="H1388" i="1"/>
  <c r="G1388" i="1"/>
  <c r="I1387" i="1"/>
  <c r="H1387" i="1"/>
  <c r="G1387" i="1"/>
  <c r="I1386" i="1"/>
  <c r="H1386" i="1"/>
  <c r="G1386" i="1"/>
  <c r="I1385" i="1"/>
  <c r="H1385" i="1"/>
  <c r="G1385" i="1"/>
  <c r="I1384" i="1"/>
  <c r="H1384" i="1"/>
  <c r="G1384" i="1"/>
  <c r="I1383" i="1"/>
  <c r="H1383" i="1"/>
  <c r="G1383" i="1"/>
  <c r="I1382" i="1"/>
  <c r="H1382" i="1"/>
  <c r="G1382" i="1"/>
  <c r="I1381" i="1"/>
  <c r="H1381" i="1"/>
  <c r="G1381" i="1"/>
  <c r="I1380" i="1"/>
  <c r="H1380" i="1"/>
  <c r="G1380" i="1"/>
  <c r="I1379" i="1"/>
  <c r="H1379" i="1"/>
  <c r="G1379" i="1"/>
  <c r="I1378" i="1"/>
  <c r="H1378" i="1"/>
  <c r="G1378" i="1"/>
  <c r="I1377" i="1"/>
  <c r="H1377" i="1"/>
  <c r="G1377" i="1"/>
  <c r="I1376" i="1"/>
  <c r="H1376" i="1"/>
  <c r="G1376" i="1"/>
  <c r="I1375" i="1"/>
  <c r="H1375" i="1"/>
  <c r="G1375" i="1"/>
  <c r="I1374" i="1"/>
  <c r="H1374" i="1"/>
  <c r="G1374" i="1"/>
  <c r="I1373" i="1"/>
  <c r="H1373" i="1"/>
  <c r="G1373" i="1"/>
  <c r="I1372" i="1"/>
  <c r="H1372" i="1"/>
  <c r="G1372" i="1"/>
  <c r="I1371" i="1"/>
  <c r="H1371" i="1"/>
  <c r="G1371" i="1"/>
  <c r="I1370" i="1"/>
  <c r="H1370" i="1"/>
  <c r="G1370" i="1"/>
  <c r="I1369" i="1"/>
  <c r="H1369" i="1"/>
  <c r="G1369" i="1"/>
  <c r="I1368" i="1"/>
  <c r="H1368" i="1"/>
  <c r="G1368" i="1"/>
  <c r="I1367" i="1"/>
  <c r="H1367" i="1"/>
  <c r="G1367" i="1"/>
  <c r="I1366" i="1"/>
  <c r="H1366" i="1"/>
  <c r="G1366" i="1"/>
  <c r="I1365" i="1"/>
  <c r="H1365" i="1"/>
  <c r="G1365" i="1"/>
  <c r="I1364" i="1"/>
  <c r="H1364" i="1"/>
  <c r="G1364" i="1"/>
  <c r="I1363" i="1"/>
  <c r="H1363" i="1"/>
  <c r="G1363" i="1"/>
  <c r="I1362" i="1"/>
  <c r="H1362" i="1"/>
  <c r="G1362" i="1"/>
  <c r="I1361" i="1"/>
  <c r="H1361" i="1"/>
  <c r="G1361" i="1"/>
  <c r="I1360" i="1"/>
  <c r="H1360" i="1"/>
  <c r="G1360" i="1"/>
  <c r="I1359" i="1"/>
  <c r="H1359" i="1"/>
  <c r="G1359" i="1"/>
  <c r="I1358" i="1"/>
  <c r="H1358" i="1"/>
  <c r="G1358" i="1"/>
  <c r="I1357" i="1"/>
  <c r="H1357" i="1"/>
  <c r="G1357" i="1"/>
  <c r="I1356" i="1"/>
  <c r="H1356" i="1"/>
  <c r="G1356" i="1"/>
  <c r="I1355" i="1"/>
  <c r="H1355" i="1"/>
  <c r="G1355" i="1"/>
  <c r="I1354" i="1"/>
  <c r="H1354" i="1"/>
  <c r="G1354" i="1"/>
  <c r="I1353" i="1"/>
  <c r="H1353" i="1"/>
  <c r="G1353" i="1"/>
  <c r="I1352" i="1"/>
  <c r="H1352" i="1"/>
  <c r="G1352" i="1"/>
  <c r="I1351" i="1"/>
  <c r="H1351" i="1"/>
  <c r="G1351" i="1"/>
  <c r="I1350" i="1"/>
  <c r="H1350" i="1"/>
  <c r="G1350" i="1"/>
  <c r="I1349" i="1"/>
  <c r="H1349" i="1"/>
  <c r="G1349" i="1"/>
  <c r="I1348" i="1"/>
  <c r="H1348" i="1"/>
  <c r="G1348" i="1"/>
  <c r="I1347" i="1"/>
  <c r="H1347" i="1"/>
  <c r="G1347" i="1"/>
  <c r="I1346" i="1"/>
  <c r="H1346" i="1"/>
  <c r="G1346" i="1"/>
  <c r="I1345" i="1"/>
  <c r="H1345" i="1"/>
  <c r="G1345" i="1"/>
  <c r="I1344" i="1"/>
  <c r="H1344" i="1"/>
  <c r="G1344" i="1"/>
  <c r="I1343" i="1"/>
  <c r="H1343" i="1"/>
  <c r="G1343" i="1"/>
  <c r="I1342" i="1"/>
  <c r="H1342" i="1"/>
  <c r="G1342" i="1"/>
  <c r="I1341" i="1"/>
  <c r="H1341" i="1"/>
  <c r="G1341" i="1"/>
  <c r="I1340" i="1"/>
  <c r="H1340" i="1"/>
  <c r="G1340" i="1"/>
  <c r="I1339" i="1"/>
  <c r="H1339" i="1"/>
  <c r="G1339" i="1"/>
  <c r="I1338" i="1"/>
  <c r="H1338" i="1"/>
  <c r="G1338" i="1"/>
  <c r="I1337" i="1"/>
  <c r="H1337" i="1"/>
  <c r="G1337" i="1"/>
  <c r="I1336" i="1"/>
  <c r="H1336" i="1"/>
  <c r="G1336" i="1"/>
  <c r="I1335" i="1"/>
  <c r="H1335" i="1"/>
  <c r="G1335" i="1"/>
  <c r="I1334" i="1"/>
  <c r="H1334" i="1"/>
  <c r="G1334" i="1"/>
  <c r="I1333" i="1"/>
  <c r="H1333" i="1"/>
  <c r="G1333" i="1"/>
  <c r="I1332" i="1"/>
  <c r="H1332" i="1"/>
  <c r="G1332" i="1"/>
  <c r="I1331" i="1"/>
  <c r="H1331" i="1"/>
  <c r="G1331" i="1"/>
  <c r="I1330" i="1"/>
  <c r="H1330" i="1"/>
  <c r="G1330" i="1"/>
  <c r="I1329" i="1"/>
  <c r="H1329" i="1"/>
  <c r="G1329" i="1"/>
  <c r="I1328" i="1"/>
  <c r="H1328" i="1"/>
  <c r="G1328" i="1"/>
  <c r="I1327" i="1"/>
  <c r="H1327" i="1"/>
  <c r="G1327" i="1"/>
  <c r="I1326" i="1"/>
  <c r="H1326" i="1"/>
  <c r="G1326" i="1"/>
  <c r="I1325" i="1"/>
  <c r="H1325" i="1"/>
  <c r="G1325" i="1"/>
  <c r="I1324" i="1"/>
  <c r="H1324" i="1"/>
  <c r="G1324" i="1"/>
  <c r="I1323" i="1"/>
  <c r="H1323" i="1"/>
  <c r="G1323" i="1"/>
  <c r="I1322" i="1"/>
  <c r="H1322" i="1"/>
  <c r="G1322" i="1"/>
  <c r="I1321" i="1"/>
  <c r="H1321" i="1"/>
  <c r="G1321" i="1"/>
  <c r="I1320" i="1"/>
  <c r="H1320" i="1"/>
  <c r="G1320" i="1"/>
  <c r="I1319" i="1"/>
  <c r="H1319" i="1"/>
  <c r="G1319" i="1"/>
  <c r="I1318" i="1"/>
  <c r="H1318" i="1"/>
  <c r="G1318" i="1"/>
  <c r="I1317" i="1"/>
  <c r="H1317" i="1"/>
  <c r="G1317" i="1"/>
  <c r="I1316" i="1"/>
  <c r="H1316" i="1"/>
  <c r="G1316" i="1"/>
  <c r="I1315" i="1"/>
  <c r="H1315" i="1"/>
  <c r="G1315" i="1"/>
  <c r="I1314" i="1"/>
  <c r="H1314" i="1"/>
  <c r="G1314" i="1"/>
  <c r="I1313" i="1"/>
  <c r="H1313" i="1"/>
  <c r="G1313" i="1"/>
  <c r="I1312" i="1"/>
  <c r="H1312" i="1"/>
  <c r="G1312" i="1"/>
  <c r="I1311" i="1"/>
  <c r="H1311" i="1"/>
  <c r="G1311" i="1"/>
  <c r="I1310" i="1"/>
  <c r="H1310" i="1"/>
  <c r="G1310" i="1"/>
  <c r="I1309" i="1"/>
  <c r="H1309" i="1"/>
  <c r="G1309" i="1"/>
  <c r="I1308" i="1"/>
  <c r="H1308" i="1"/>
  <c r="G1308" i="1"/>
  <c r="I1307" i="1"/>
  <c r="H1307" i="1"/>
  <c r="G1307" i="1"/>
  <c r="I1306" i="1"/>
  <c r="H1306" i="1"/>
  <c r="G1306" i="1"/>
  <c r="I1305" i="1"/>
  <c r="H1305" i="1"/>
  <c r="G1305" i="1"/>
  <c r="I1304" i="1"/>
  <c r="H1304" i="1"/>
  <c r="G1304" i="1"/>
  <c r="I1303" i="1"/>
  <c r="H1303" i="1"/>
  <c r="G1303" i="1"/>
  <c r="I1302" i="1"/>
  <c r="H1302" i="1"/>
  <c r="G1302" i="1"/>
  <c r="I1301" i="1"/>
  <c r="H1301" i="1"/>
  <c r="G1301" i="1"/>
  <c r="I1300" i="1"/>
  <c r="H1300" i="1"/>
  <c r="G1300" i="1"/>
  <c r="I1299" i="1"/>
  <c r="H1299" i="1"/>
  <c r="G1299" i="1"/>
  <c r="I1298" i="1"/>
  <c r="H1298" i="1"/>
  <c r="G1298" i="1"/>
  <c r="I1297" i="1"/>
  <c r="H1297" i="1"/>
  <c r="G1297" i="1"/>
  <c r="I1296" i="1"/>
  <c r="H1296" i="1"/>
  <c r="G1296" i="1"/>
  <c r="I1295" i="1"/>
  <c r="H1295" i="1"/>
  <c r="G1295" i="1"/>
  <c r="I1294" i="1"/>
  <c r="H1294" i="1"/>
  <c r="G1294" i="1"/>
  <c r="I1293" i="1"/>
  <c r="H1293" i="1"/>
  <c r="G1293" i="1"/>
  <c r="I1292" i="1"/>
  <c r="H1292" i="1"/>
  <c r="G1292" i="1"/>
  <c r="I1291" i="1"/>
  <c r="H1291" i="1"/>
  <c r="G1291" i="1"/>
  <c r="I1290" i="1"/>
  <c r="H1290" i="1"/>
  <c r="G1290" i="1"/>
  <c r="I1289" i="1"/>
  <c r="H1289" i="1"/>
  <c r="G1289" i="1"/>
  <c r="I1288" i="1"/>
  <c r="H1288" i="1"/>
  <c r="G1288" i="1"/>
  <c r="I1287" i="1"/>
  <c r="H1287" i="1"/>
  <c r="G1287" i="1"/>
  <c r="I1286" i="1"/>
  <c r="H1286" i="1"/>
  <c r="G1286" i="1"/>
  <c r="I1285" i="1"/>
  <c r="H1285" i="1"/>
  <c r="G1285" i="1"/>
  <c r="I1284" i="1"/>
  <c r="H1284" i="1"/>
  <c r="G1284" i="1"/>
  <c r="I1283" i="1"/>
  <c r="H1283" i="1"/>
  <c r="G1283" i="1"/>
  <c r="I1282" i="1"/>
  <c r="H1282" i="1"/>
  <c r="G1282" i="1"/>
  <c r="I1281" i="1"/>
  <c r="H1281" i="1"/>
  <c r="G1281" i="1"/>
  <c r="I1280" i="1"/>
  <c r="H1280" i="1"/>
  <c r="G1280" i="1"/>
  <c r="I1279" i="1"/>
  <c r="H1279" i="1"/>
  <c r="G1279" i="1"/>
  <c r="I1278" i="1"/>
  <c r="H1278" i="1"/>
  <c r="G1278" i="1"/>
  <c r="I1277" i="1"/>
  <c r="H1277" i="1"/>
  <c r="G1277" i="1"/>
  <c r="I1276" i="1"/>
  <c r="H1276" i="1"/>
  <c r="G1276" i="1"/>
  <c r="I1275" i="1"/>
  <c r="H1275" i="1"/>
  <c r="G1275" i="1"/>
  <c r="I1274" i="1"/>
  <c r="H1274" i="1"/>
  <c r="G1274" i="1"/>
  <c r="I1273" i="1"/>
  <c r="H1273" i="1"/>
  <c r="G1273" i="1"/>
  <c r="I1272" i="1"/>
  <c r="H1272" i="1"/>
  <c r="G1272" i="1"/>
  <c r="I1271" i="1"/>
  <c r="H1271" i="1"/>
  <c r="G1271" i="1"/>
  <c r="I1270" i="1"/>
  <c r="H1270" i="1"/>
  <c r="G1270" i="1"/>
  <c r="I1269" i="1"/>
  <c r="H1269" i="1"/>
  <c r="G1269" i="1"/>
  <c r="I1268" i="1"/>
  <c r="H1268" i="1"/>
  <c r="G1268" i="1"/>
  <c r="I1267" i="1"/>
  <c r="H1267" i="1"/>
  <c r="G1267" i="1"/>
  <c r="I1266" i="1"/>
  <c r="H1266" i="1"/>
  <c r="G1266" i="1"/>
  <c r="I1265" i="1"/>
  <c r="H1265" i="1"/>
  <c r="G1265" i="1"/>
  <c r="I1264" i="1"/>
  <c r="H1264" i="1"/>
  <c r="G1264" i="1"/>
  <c r="I1263" i="1"/>
  <c r="H1263" i="1"/>
  <c r="G1263" i="1"/>
  <c r="I1262" i="1"/>
  <c r="H1262" i="1"/>
  <c r="G1262" i="1"/>
  <c r="I1261" i="1"/>
  <c r="H1261" i="1"/>
  <c r="G1261" i="1"/>
  <c r="I1260" i="1"/>
  <c r="H1260" i="1"/>
  <c r="G1260" i="1"/>
  <c r="I1259" i="1"/>
  <c r="H1259" i="1"/>
  <c r="G1259" i="1"/>
  <c r="I1258" i="1"/>
  <c r="H1258" i="1"/>
  <c r="G1258" i="1"/>
  <c r="I1257" i="1"/>
  <c r="H1257" i="1"/>
  <c r="G1257" i="1"/>
  <c r="I1256" i="1"/>
  <c r="H1256" i="1"/>
  <c r="G1256" i="1"/>
  <c r="I1255" i="1"/>
  <c r="H1255" i="1"/>
  <c r="G1255" i="1"/>
  <c r="I1254" i="1"/>
  <c r="H1254" i="1"/>
  <c r="G1254" i="1"/>
  <c r="I1253" i="1"/>
  <c r="H1253" i="1"/>
  <c r="G1253" i="1"/>
  <c r="I1252" i="1"/>
  <c r="H1252" i="1"/>
  <c r="G1252" i="1"/>
  <c r="I1251" i="1"/>
  <c r="H1251" i="1"/>
  <c r="G1251" i="1"/>
  <c r="I1250" i="1"/>
  <c r="H1250" i="1"/>
  <c r="G1250" i="1"/>
  <c r="I1249" i="1"/>
  <c r="H1249" i="1"/>
  <c r="G1249" i="1"/>
  <c r="I1248" i="1"/>
  <c r="H1248" i="1"/>
  <c r="G1248" i="1"/>
  <c r="I1247" i="1"/>
  <c r="H1247" i="1"/>
  <c r="G1247" i="1"/>
  <c r="I1246" i="1"/>
  <c r="H1246" i="1"/>
  <c r="G1246" i="1"/>
  <c r="I1245" i="1"/>
  <c r="H1245" i="1"/>
  <c r="G1245" i="1"/>
  <c r="I1244" i="1"/>
  <c r="H1244" i="1"/>
  <c r="G1244" i="1"/>
  <c r="I1243" i="1"/>
  <c r="H1243" i="1"/>
  <c r="G1243" i="1"/>
  <c r="I1242" i="1"/>
  <c r="H1242" i="1"/>
  <c r="G1242" i="1"/>
  <c r="I1241" i="1"/>
  <c r="H1241" i="1"/>
  <c r="G1241" i="1"/>
  <c r="I1238" i="1"/>
  <c r="H1238" i="1"/>
  <c r="G1238" i="1"/>
  <c r="I1237" i="1"/>
  <c r="H1237" i="1"/>
  <c r="G1237" i="1"/>
  <c r="I1236" i="1"/>
  <c r="H1236" i="1"/>
  <c r="G1236" i="1"/>
  <c r="I1235" i="1"/>
  <c r="H1235" i="1"/>
  <c r="G1235" i="1"/>
  <c r="I1234" i="1"/>
  <c r="H1234" i="1"/>
  <c r="G1234" i="1"/>
  <c r="I1233" i="1"/>
  <c r="H1233" i="1"/>
  <c r="G1233" i="1"/>
  <c r="I1232" i="1"/>
  <c r="H1232" i="1"/>
  <c r="G1232" i="1"/>
  <c r="I1231" i="1"/>
  <c r="H1231" i="1"/>
  <c r="G1231" i="1"/>
  <c r="I1230" i="1"/>
  <c r="H1230" i="1"/>
  <c r="G1230" i="1"/>
  <c r="I1229" i="1"/>
  <c r="H1229" i="1"/>
  <c r="G1229" i="1"/>
  <c r="I1228" i="1"/>
  <c r="H1228" i="1"/>
  <c r="G1228" i="1"/>
  <c r="I1227" i="1"/>
  <c r="H1227" i="1"/>
  <c r="G1227" i="1"/>
  <c r="I1226" i="1"/>
  <c r="H1226" i="1"/>
  <c r="G1226" i="1"/>
  <c r="I1225" i="1"/>
  <c r="H1225" i="1"/>
  <c r="G1225" i="1"/>
  <c r="I1224" i="1"/>
  <c r="H1224" i="1"/>
  <c r="G1224" i="1"/>
  <c r="I1223" i="1"/>
  <c r="H1223" i="1"/>
  <c r="G1223" i="1"/>
  <c r="I1222" i="1"/>
  <c r="H1222" i="1"/>
  <c r="G1222" i="1"/>
  <c r="I1221" i="1"/>
  <c r="H1221" i="1"/>
  <c r="G1221" i="1"/>
  <c r="I1220" i="1"/>
  <c r="H1220" i="1"/>
  <c r="G1220" i="1"/>
  <c r="I1219" i="1"/>
  <c r="H1219" i="1"/>
  <c r="G1219" i="1"/>
  <c r="I1218" i="1"/>
  <c r="H1218" i="1"/>
  <c r="G1218" i="1"/>
  <c r="I1217" i="1"/>
  <c r="H1217" i="1"/>
  <c r="G1217" i="1"/>
  <c r="I1216" i="1"/>
  <c r="H1216" i="1"/>
  <c r="G1216" i="1"/>
  <c r="I1215" i="1"/>
  <c r="H1215" i="1"/>
  <c r="G1215" i="1"/>
  <c r="I1214" i="1"/>
  <c r="H1214" i="1"/>
  <c r="G1214" i="1"/>
  <c r="I1213" i="1"/>
  <c r="H1213" i="1"/>
  <c r="G1213" i="1"/>
  <c r="I1212" i="1"/>
  <c r="H1212" i="1"/>
  <c r="G1212" i="1"/>
  <c r="I1211" i="1"/>
  <c r="H1211" i="1"/>
  <c r="G1211" i="1"/>
  <c r="I1210" i="1"/>
  <c r="H1210" i="1"/>
  <c r="G1210" i="1"/>
  <c r="I1209" i="1"/>
  <c r="H1209" i="1"/>
  <c r="G1209" i="1"/>
  <c r="I1208" i="1"/>
  <c r="H1208" i="1"/>
  <c r="G1208" i="1"/>
  <c r="I1207" i="1"/>
  <c r="H1207" i="1"/>
  <c r="G1207" i="1"/>
  <c r="I1206" i="1"/>
  <c r="H1206" i="1"/>
  <c r="G1206" i="1"/>
  <c r="I1205" i="1"/>
  <c r="H1205" i="1"/>
  <c r="G1205" i="1"/>
  <c r="I1204" i="1"/>
  <c r="H1204" i="1"/>
  <c r="G1204" i="1"/>
  <c r="I1203" i="1"/>
  <c r="H1203" i="1"/>
  <c r="G1203" i="1"/>
  <c r="I1202" i="1"/>
  <c r="H1202" i="1"/>
  <c r="G1202" i="1"/>
  <c r="I1201" i="1"/>
  <c r="H1201" i="1"/>
  <c r="G1201" i="1"/>
  <c r="I1200" i="1"/>
  <c r="H1200" i="1"/>
  <c r="G1200" i="1"/>
  <c r="I1198" i="1"/>
  <c r="H1198" i="1"/>
  <c r="G1198" i="1"/>
  <c r="I1197" i="1"/>
  <c r="H1197" i="1"/>
  <c r="G1197" i="1"/>
  <c r="I1196" i="1"/>
  <c r="H1196" i="1"/>
  <c r="G1196" i="1"/>
  <c r="I1195" i="1"/>
  <c r="H1195" i="1"/>
  <c r="G1195" i="1"/>
  <c r="I1194" i="1"/>
  <c r="H1194" i="1"/>
  <c r="G1194" i="1"/>
  <c r="I1193" i="1"/>
  <c r="H1193" i="1"/>
  <c r="G1193" i="1"/>
  <c r="I1192" i="1"/>
  <c r="H1192" i="1"/>
  <c r="G1192" i="1"/>
  <c r="I1191" i="1"/>
  <c r="H1191" i="1"/>
  <c r="G1191" i="1"/>
  <c r="I1190" i="1"/>
  <c r="H1190" i="1"/>
  <c r="G1190" i="1"/>
  <c r="I1189" i="1"/>
  <c r="H1189" i="1"/>
  <c r="G1189" i="1"/>
  <c r="I1188" i="1"/>
  <c r="H1188" i="1"/>
  <c r="G1188" i="1"/>
  <c r="I1187" i="1"/>
  <c r="H1187" i="1"/>
  <c r="G1187" i="1"/>
  <c r="I1186" i="1"/>
  <c r="H1186" i="1"/>
  <c r="G1186" i="1"/>
  <c r="I1185" i="1"/>
  <c r="H1185" i="1"/>
  <c r="G1185" i="1"/>
  <c r="I1184" i="1"/>
  <c r="H1184" i="1"/>
  <c r="G1184" i="1"/>
  <c r="I1183" i="1"/>
  <c r="H1183" i="1"/>
  <c r="G1183" i="1"/>
  <c r="I1182" i="1"/>
  <c r="H1182" i="1"/>
  <c r="G1182" i="1"/>
  <c r="I1181" i="1"/>
  <c r="H1181" i="1"/>
  <c r="G1181" i="1"/>
  <c r="I1180" i="1"/>
  <c r="H1180" i="1"/>
  <c r="G1180" i="1"/>
  <c r="I1179" i="1"/>
  <c r="H1179" i="1"/>
  <c r="G1179" i="1"/>
  <c r="I1178" i="1"/>
  <c r="H1178" i="1"/>
  <c r="G1178" i="1"/>
  <c r="I1177" i="1"/>
  <c r="H1177" i="1"/>
  <c r="G1177" i="1"/>
  <c r="I1176" i="1"/>
  <c r="H1176" i="1"/>
  <c r="G1176" i="1"/>
  <c r="I1175" i="1"/>
  <c r="H1175" i="1"/>
  <c r="G1175" i="1"/>
  <c r="I1174" i="1"/>
  <c r="H1174" i="1"/>
  <c r="G1174" i="1"/>
  <c r="I1173" i="1"/>
  <c r="H1173" i="1"/>
  <c r="G1173" i="1"/>
  <c r="I1172" i="1"/>
  <c r="H1172" i="1"/>
  <c r="G1172" i="1"/>
  <c r="I1171" i="1"/>
  <c r="H1171" i="1"/>
  <c r="G1171" i="1"/>
  <c r="I1170" i="1"/>
  <c r="H1170" i="1"/>
  <c r="G1170" i="1"/>
  <c r="I1169" i="1"/>
  <c r="H1169" i="1"/>
  <c r="G1169" i="1"/>
  <c r="I1168" i="1"/>
  <c r="H1168" i="1"/>
  <c r="G1168" i="1"/>
  <c r="I1167" i="1"/>
  <c r="H1167" i="1"/>
  <c r="G1167" i="1"/>
  <c r="I1166" i="1"/>
  <c r="H1166" i="1"/>
  <c r="G1166" i="1"/>
  <c r="I1165" i="1"/>
  <c r="H1165" i="1"/>
  <c r="G1165" i="1"/>
  <c r="I1164" i="1"/>
  <c r="H1164" i="1"/>
  <c r="G1164" i="1"/>
  <c r="I1163" i="1"/>
  <c r="H1163" i="1"/>
  <c r="G1163" i="1"/>
  <c r="I1162" i="1"/>
  <c r="H1162" i="1"/>
  <c r="G1162" i="1"/>
  <c r="I1161" i="1"/>
  <c r="H1161" i="1"/>
  <c r="G1161" i="1"/>
  <c r="I1160" i="1"/>
  <c r="H1160" i="1"/>
  <c r="G1160" i="1"/>
  <c r="I1159" i="1"/>
  <c r="H1159" i="1"/>
  <c r="G1159" i="1"/>
  <c r="I1158" i="1"/>
  <c r="H1158" i="1"/>
  <c r="G1158" i="1"/>
  <c r="I1157" i="1"/>
  <c r="H1157" i="1"/>
  <c r="G1157" i="1"/>
  <c r="I1156" i="1"/>
  <c r="H1156" i="1"/>
  <c r="G1156" i="1"/>
  <c r="I1155" i="1"/>
  <c r="H1155" i="1"/>
  <c r="G1155" i="1"/>
  <c r="I1154" i="1"/>
  <c r="H1154" i="1"/>
  <c r="G1154" i="1"/>
  <c r="I1153" i="1"/>
  <c r="H1153" i="1"/>
  <c r="G1153" i="1"/>
  <c r="I1152" i="1"/>
  <c r="H1152" i="1"/>
  <c r="G1152" i="1"/>
  <c r="I1151" i="1"/>
  <c r="H1151" i="1"/>
  <c r="G1151" i="1"/>
  <c r="I1150" i="1"/>
  <c r="H1150" i="1"/>
  <c r="G1150" i="1"/>
  <c r="I1149" i="1"/>
  <c r="H1149" i="1"/>
  <c r="G1149" i="1"/>
  <c r="I1148" i="1"/>
  <c r="H1148" i="1"/>
  <c r="G1148" i="1"/>
  <c r="I1147" i="1"/>
  <c r="H1147" i="1"/>
  <c r="G1147" i="1"/>
  <c r="I1146" i="1"/>
  <c r="H1146" i="1"/>
  <c r="G1146" i="1"/>
  <c r="I1145" i="1"/>
  <c r="H1145" i="1"/>
  <c r="G1145" i="1"/>
  <c r="I1144" i="1"/>
  <c r="H1144" i="1"/>
  <c r="G1144" i="1"/>
  <c r="I1138" i="1"/>
  <c r="H1138" i="1"/>
  <c r="G1138" i="1"/>
  <c r="I1137" i="1"/>
  <c r="H1137" i="1"/>
  <c r="G1137" i="1"/>
  <c r="I1136" i="1"/>
  <c r="H1136" i="1"/>
  <c r="G1136" i="1"/>
  <c r="I1135" i="1"/>
  <c r="H1135" i="1"/>
  <c r="G1135" i="1"/>
  <c r="I1134" i="1"/>
  <c r="H1134" i="1"/>
  <c r="G1134" i="1"/>
  <c r="I1133" i="1"/>
  <c r="H1133" i="1"/>
  <c r="G1133" i="1"/>
  <c r="I1132" i="1"/>
  <c r="H1132" i="1"/>
  <c r="G1132" i="1"/>
  <c r="I1131" i="1"/>
  <c r="H1131" i="1"/>
  <c r="G1131" i="1"/>
  <c r="I1130" i="1"/>
  <c r="H1130" i="1"/>
  <c r="G1130" i="1"/>
  <c r="I1129" i="1"/>
  <c r="H1129" i="1"/>
  <c r="G1129" i="1"/>
  <c r="I1128" i="1"/>
  <c r="H1128" i="1"/>
  <c r="G1128" i="1"/>
  <c r="I1127" i="1"/>
  <c r="H1127" i="1"/>
  <c r="G1127" i="1"/>
  <c r="I1126" i="1"/>
  <c r="H1126" i="1"/>
  <c r="G1126" i="1"/>
  <c r="I1125" i="1"/>
  <c r="H1125" i="1"/>
  <c r="G1125" i="1"/>
  <c r="I1122" i="1"/>
  <c r="H1122" i="1"/>
  <c r="G1122" i="1"/>
  <c r="I1121" i="1"/>
  <c r="H1121" i="1"/>
  <c r="G1121" i="1"/>
  <c r="I1120" i="1"/>
  <c r="H1120" i="1"/>
  <c r="G1120" i="1"/>
  <c r="I1119" i="1"/>
  <c r="H1119" i="1"/>
  <c r="G1119" i="1"/>
  <c r="I1118" i="1"/>
  <c r="H1118" i="1"/>
  <c r="G1118" i="1"/>
  <c r="I1117" i="1"/>
  <c r="H1117" i="1"/>
  <c r="G1117" i="1"/>
  <c r="I1116" i="1"/>
  <c r="H1116" i="1"/>
  <c r="G1116" i="1"/>
  <c r="I1111" i="1"/>
  <c r="H1111" i="1"/>
  <c r="G1111" i="1"/>
  <c r="I1110" i="1"/>
  <c r="H1110" i="1"/>
  <c r="G1110" i="1"/>
  <c r="I1109" i="1"/>
  <c r="H1109" i="1"/>
  <c r="G1109" i="1"/>
  <c r="I1108" i="1"/>
  <c r="H1108" i="1"/>
  <c r="G1108" i="1"/>
  <c r="I1107" i="1"/>
  <c r="H1107" i="1"/>
  <c r="G1107" i="1"/>
  <c r="I1105" i="1"/>
  <c r="H1105" i="1"/>
  <c r="G1105" i="1"/>
  <c r="I1104" i="1"/>
  <c r="H1104" i="1"/>
  <c r="G1104" i="1"/>
  <c r="I1103" i="1"/>
  <c r="H1103" i="1"/>
  <c r="G1103" i="1"/>
  <c r="I1101" i="1"/>
  <c r="H1101" i="1"/>
  <c r="G1101" i="1"/>
  <c r="I1100" i="1"/>
  <c r="H1100" i="1"/>
  <c r="G1100" i="1"/>
  <c r="I1099" i="1"/>
  <c r="H1099" i="1"/>
  <c r="G1099" i="1"/>
  <c r="I1098" i="1"/>
  <c r="H1098" i="1"/>
  <c r="G1098" i="1"/>
  <c r="I1097" i="1"/>
  <c r="H1097" i="1"/>
  <c r="G1097" i="1"/>
  <c r="I1096" i="1"/>
  <c r="H1096" i="1"/>
  <c r="G1096" i="1"/>
  <c r="I1095" i="1"/>
  <c r="H1095" i="1"/>
  <c r="G1095" i="1"/>
  <c r="I1094" i="1"/>
  <c r="H1094" i="1"/>
  <c r="G1094" i="1"/>
  <c r="I1093" i="1"/>
  <c r="H1093" i="1"/>
  <c r="G1093" i="1"/>
  <c r="I1092" i="1"/>
  <c r="H1092" i="1"/>
  <c r="G1092" i="1"/>
  <c r="I1091" i="1"/>
  <c r="H1091" i="1"/>
  <c r="G1091" i="1"/>
  <c r="I1090" i="1"/>
  <c r="H1090" i="1"/>
  <c r="G1090" i="1"/>
  <c r="I1089" i="1"/>
  <c r="H1089" i="1"/>
  <c r="G1089" i="1"/>
  <c r="I1088" i="1"/>
  <c r="H1088" i="1"/>
  <c r="G1088" i="1"/>
  <c r="I1087" i="1"/>
  <c r="H1087" i="1"/>
  <c r="G1087" i="1"/>
  <c r="I1086" i="1"/>
  <c r="H1086" i="1"/>
  <c r="G1086" i="1"/>
  <c r="I1085" i="1"/>
  <c r="H1085" i="1"/>
  <c r="G1085" i="1"/>
  <c r="I1084" i="1"/>
  <c r="H1084" i="1"/>
  <c r="G1084" i="1"/>
  <c r="I1083" i="1"/>
  <c r="H1083" i="1"/>
  <c r="G1083" i="1"/>
  <c r="I1082" i="1"/>
  <c r="H1082" i="1"/>
  <c r="G1082" i="1"/>
  <c r="I1081" i="1"/>
  <c r="H1081" i="1"/>
  <c r="G1081" i="1"/>
  <c r="I1080" i="1"/>
  <c r="H1080" i="1"/>
  <c r="G1080" i="1"/>
  <c r="I1079" i="1"/>
  <c r="H1079" i="1"/>
  <c r="G1079" i="1"/>
  <c r="I1078" i="1"/>
  <c r="H1078" i="1"/>
  <c r="G1078" i="1"/>
  <c r="I1077" i="1"/>
  <c r="H1077" i="1"/>
  <c r="G1077" i="1"/>
  <c r="I1076" i="1"/>
  <c r="H1076" i="1"/>
  <c r="G1076" i="1"/>
  <c r="I1075" i="1"/>
  <c r="H1075" i="1"/>
  <c r="G1075" i="1"/>
  <c r="I1074" i="1"/>
  <c r="H1074" i="1"/>
  <c r="G1074" i="1"/>
  <c r="I1073" i="1"/>
  <c r="H1073" i="1"/>
  <c r="G1073" i="1"/>
  <c r="I1072" i="1"/>
  <c r="H1072" i="1"/>
  <c r="G1072" i="1"/>
  <c r="I1071" i="1"/>
  <c r="H1071" i="1"/>
  <c r="G1071" i="1"/>
  <c r="I1070" i="1"/>
  <c r="H1070" i="1"/>
  <c r="G1070" i="1"/>
  <c r="I1069" i="1"/>
  <c r="H1069" i="1"/>
  <c r="G1069" i="1"/>
  <c r="I1068" i="1"/>
  <c r="H1068" i="1"/>
  <c r="G1068" i="1"/>
  <c r="I1067" i="1"/>
  <c r="H1067" i="1"/>
  <c r="G1067" i="1"/>
  <c r="I1066" i="1"/>
  <c r="H1066" i="1"/>
  <c r="G1066" i="1"/>
  <c r="I1065" i="1"/>
  <c r="H1065" i="1"/>
  <c r="G1065" i="1"/>
  <c r="I1064" i="1"/>
  <c r="H1064" i="1"/>
  <c r="G1064" i="1"/>
  <c r="I1063" i="1"/>
  <c r="H1063" i="1"/>
  <c r="G1063" i="1"/>
  <c r="I1061" i="1"/>
  <c r="H1061" i="1"/>
  <c r="G1061" i="1"/>
  <c r="I1060" i="1"/>
  <c r="H1060" i="1"/>
  <c r="G1060" i="1"/>
  <c r="I1059" i="1"/>
  <c r="H1059" i="1"/>
  <c r="G1059" i="1"/>
  <c r="I1057" i="1"/>
  <c r="H1057" i="1"/>
  <c r="G1057" i="1"/>
  <c r="I1056" i="1"/>
  <c r="H1056" i="1"/>
  <c r="G1056" i="1"/>
  <c r="I1055" i="1"/>
  <c r="H1055" i="1"/>
  <c r="G1055" i="1"/>
  <c r="I1053" i="1"/>
  <c r="H1053" i="1"/>
  <c r="G1053" i="1"/>
  <c r="I1052" i="1"/>
  <c r="H1052" i="1"/>
  <c r="G1052" i="1"/>
  <c r="I1051" i="1"/>
  <c r="H1051" i="1"/>
  <c r="G1051" i="1"/>
  <c r="I1050" i="1"/>
  <c r="H1050" i="1"/>
  <c r="G1050" i="1"/>
  <c r="I1049" i="1"/>
  <c r="H1049" i="1"/>
  <c r="G1049" i="1"/>
  <c r="I1048" i="1"/>
  <c r="H1048" i="1"/>
  <c r="G1048" i="1"/>
  <c r="I1047" i="1"/>
  <c r="H1047" i="1"/>
  <c r="G1047" i="1"/>
  <c r="I1046" i="1"/>
  <c r="H1046" i="1"/>
  <c r="G1046" i="1"/>
  <c r="I1045" i="1"/>
  <c r="H1045" i="1"/>
  <c r="G1045" i="1"/>
  <c r="I1044" i="1"/>
  <c r="H1044" i="1"/>
  <c r="G1044" i="1"/>
  <c r="I1043" i="1"/>
  <c r="H1043" i="1"/>
  <c r="G1043" i="1"/>
  <c r="I1042" i="1"/>
  <c r="H1042" i="1"/>
  <c r="G1042" i="1"/>
  <c r="I1041" i="1"/>
  <c r="H1041" i="1"/>
  <c r="G1041" i="1"/>
  <c r="I1040" i="1"/>
  <c r="H1040" i="1"/>
  <c r="G1040" i="1"/>
  <c r="I1039" i="1"/>
  <c r="H1039" i="1"/>
  <c r="G1039" i="1"/>
  <c r="I1038" i="1"/>
  <c r="H1038" i="1"/>
  <c r="G1038" i="1"/>
  <c r="I1037" i="1"/>
  <c r="H1037" i="1"/>
  <c r="G1037" i="1"/>
  <c r="I1036" i="1"/>
  <c r="H1036" i="1"/>
  <c r="G1036" i="1"/>
  <c r="I1035" i="1"/>
  <c r="H1035" i="1"/>
  <c r="G1035" i="1"/>
  <c r="I1034" i="1"/>
  <c r="H1034" i="1"/>
  <c r="G1034" i="1"/>
  <c r="I1033" i="1"/>
  <c r="H1033" i="1"/>
  <c r="G1033" i="1"/>
  <c r="I1032" i="1"/>
  <c r="H1032" i="1"/>
  <c r="G1032" i="1"/>
  <c r="I1031" i="1"/>
  <c r="H1031" i="1"/>
  <c r="G1031" i="1"/>
  <c r="I1030" i="1"/>
  <c r="H1030" i="1"/>
  <c r="G1030" i="1"/>
  <c r="I1029" i="1"/>
  <c r="H1029" i="1"/>
  <c r="G1029" i="1"/>
  <c r="I1028" i="1"/>
  <c r="H1028" i="1"/>
  <c r="G1028" i="1"/>
  <c r="I1027" i="1"/>
  <c r="H1027" i="1"/>
  <c r="G1027" i="1"/>
  <c r="I1026" i="1"/>
  <c r="H1026" i="1"/>
  <c r="G1026" i="1"/>
  <c r="I1021" i="1"/>
  <c r="H1021" i="1"/>
  <c r="G1021" i="1"/>
  <c r="I1020" i="1"/>
  <c r="H1020" i="1"/>
  <c r="G1020" i="1"/>
  <c r="I1019" i="1"/>
  <c r="H1019" i="1"/>
  <c r="G1019" i="1"/>
  <c r="I1018" i="1"/>
  <c r="H1018" i="1"/>
  <c r="G1018" i="1"/>
  <c r="I1017" i="1"/>
  <c r="H1017" i="1"/>
  <c r="G1017" i="1"/>
  <c r="I1016" i="1"/>
  <c r="H1016" i="1"/>
  <c r="G1016" i="1"/>
  <c r="I1015" i="1"/>
  <c r="H1015" i="1"/>
  <c r="G1015" i="1"/>
  <c r="I1014" i="1"/>
  <c r="H1014" i="1"/>
  <c r="G1014" i="1"/>
  <c r="I1013" i="1"/>
  <c r="H1013" i="1"/>
  <c r="G1013" i="1"/>
  <c r="I1012" i="1"/>
  <c r="H1012" i="1"/>
  <c r="G1012" i="1"/>
  <c r="I1011" i="1"/>
  <c r="H1011" i="1"/>
  <c r="G1011" i="1"/>
  <c r="I1010" i="1"/>
  <c r="H1010" i="1"/>
  <c r="G1010" i="1"/>
  <c r="I1009" i="1"/>
  <c r="H1009" i="1"/>
  <c r="G1009" i="1"/>
  <c r="I1008" i="1"/>
  <c r="H1008" i="1"/>
  <c r="G1008" i="1"/>
  <c r="I1007" i="1"/>
  <c r="H1007" i="1"/>
  <c r="G1007" i="1"/>
  <c r="I1006" i="1"/>
  <c r="H1006" i="1"/>
  <c r="G1006" i="1"/>
  <c r="I1005" i="1"/>
  <c r="H1005" i="1"/>
  <c r="G1005" i="1"/>
  <c r="I1004" i="1"/>
  <c r="H1004" i="1"/>
  <c r="G1004" i="1"/>
  <c r="I1003" i="1"/>
  <c r="H1003" i="1"/>
  <c r="G1003" i="1"/>
  <c r="I1002" i="1"/>
  <c r="H1002" i="1"/>
  <c r="G1002" i="1"/>
  <c r="I1001" i="1"/>
  <c r="H1001" i="1"/>
  <c r="G1001" i="1"/>
  <c r="I1000" i="1"/>
  <c r="H1000" i="1"/>
  <c r="G1000" i="1"/>
  <c r="I998" i="1"/>
  <c r="H998" i="1"/>
  <c r="G998" i="1"/>
  <c r="I997" i="1"/>
  <c r="H997" i="1"/>
  <c r="G997" i="1"/>
  <c r="I996" i="1"/>
  <c r="H996" i="1"/>
  <c r="G996" i="1"/>
  <c r="I995" i="1"/>
  <c r="H995" i="1"/>
  <c r="G995" i="1"/>
  <c r="I994" i="1"/>
  <c r="H994" i="1"/>
  <c r="G994" i="1"/>
  <c r="I993" i="1"/>
  <c r="H993" i="1"/>
  <c r="G993" i="1"/>
  <c r="I992" i="1"/>
  <c r="H992" i="1"/>
  <c r="G992" i="1"/>
  <c r="I991" i="1"/>
  <c r="H991" i="1"/>
  <c r="G991" i="1"/>
  <c r="I990" i="1"/>
  <c r="H990" i="1"/>
  <c r="G990" i="1"/>
  <c r="I989" i="1"/>
  <c r="H989" i="1"/>
  <c r="G989" i="1"/>
  <c r="I986" i="1"/>
  <c r="H986" i="1"/>
  <c r="G986" i="1"/>
  <c r="I985" i="1"/>
  <c r="H985" i="1"/>
  <c r="G985" i="1"/>
  <c r="I984" i="1"/>
  <c r="H984" i="1"/>
  <c r="G984" i="1"/>
  <c r="I983" i="1"/>
  <c r="H983" i="1"/>
  <c r="G983" i="1"/>
  <c r="I982" i="1"/>
  <c r="H982" i="1"/>
  <c r="G982" i="1"/>
  <c r="I981" i="1"/>
  <c r="H981" i="1"/>
  <c r="G981" i="1"/>
  <c r="I980" i="1"/>
  <c r="H980" i="1"/>
  <c r="G980" i="1"/>
  <c r="I979" i="1"/>
  <c r="H979" i="1"/>
  <c r="G979" i="1"/>
  <c r="I978" i="1"/>
  <c r="H978" i="1"/>
  <c r="G978" i="1"/>
  <c r="I977" i="1"/>
  <c r="H977" i="1"/>
  <c r="G977" i="1"/>
  <c r="I976" i="1"/>
  <c r="H976" i="1"/>
  <c r="G976" i="1"/>
  <c r="I975" i="1"/>
  <c r="H975" i="1"/>
  <c r="G975" i="1"/>
  <c r="I974" i="1"/>
  <c r="H974" i="1"/>
  <c r="G974" i="1"/>
  <c r="I973" i="1"/>
  <c r="H973" i="1"/>
  <c r="G973" i="1"/>
  <c r="I972" i="1"/>
  <c r="H972" i="1"/>
  <c r="G972" i="1"/>
  <c r="I971" i="1"/>
  <c r="H971" i="1"/>
  <c r="G971" i="1"/>
  <c r="I970" i="1"/>
  <c r="H970" i="1"/>
  <c r="G970" i="1"/>
  <c r="I969" i="1"/>
  <c r="H969" i="1"/>
  <c r="G969" i="1"/>
  <c r="I968" i="1"/>
  <c r="H968" i="1"/>
  <c r="G968" i="1"/>
  <c r="I966" i="1"/>
  <c r="H966" i="1"/>
  <c r="G966" i="1"/>
  <c r="I963" i="1"/>
  <c r="H963" i="1"/>
  <c r="G963" i="1"/>
  <c r="I962" i="1"/>
  <c r="H962" i="1"/>
  <c r="G962" i="1"/>
  <c r="I960" i="1"/>
  <c r="H960" i="1"/>
  <c r="G960" i="1"/>
  <c r="I959" i="1"/>
  <c r="H959" i="1"/>
  <c r="G959" i="1"/>
  <c r="I958" i="1"/>
  <c r="H958" i="1"/>
  <c r="G958" i="1"/>
  <c r="I957" i="1"/>
  <c r="H957" i="1"/>
  <c r="G957" i="1"/>
  <c r="I956" i="1"/>
  <c r="H956" i="1"/>
  <c r="G956" i="1"/>
  <c r="I955" i="1"/>
  <c r="H955" i="1"/>
  <c r="G955" i="1"/>
  <c r="I954" i="1"/>
  <c r="H954" i="1"/>
  <c r="G954" i="1"/>
  <c r="I953" i="1"/>
  <c r="H953" i="1"/>
  <c r="G953" i="1"/>
  <c r="I952" i="1"/>
  <c r="H952" i="1"/>
  <c r="G952" i="1"/>
  <c r="I951" i="1"/>
  <c r="H951" i="1"/>
  <c r="G951" i="1"/>
  <c r="I950" i="1"/>
  <c r="H950" i="1"/>
  <c r="G950" i="1"/>
  <c r="I949" i="1"/>
  <c r="H949" i="1"/>
  <c r="G949" i="1"/>
  <c r="I948" i="1"/>
  <c r="H948" i="1"/>
  <c r="G948" i="1"/>
  <c r="I947" i="1"/>
  <c r="H947" i="1"/>
  <c r="G947" i="1"/>
  <c r="I946" i="1"/>
  <c r="H946" i="1"/>
  <c r="G946" i="1"/>
  <c r="I945" i="1"/>
  <c r="H945" i="1"/>
  <c r="G945" i="1"/>
  <c r="I944" i="1"/>
  <c r="H944" i="1"/>
  <c r="G944" i="1"/>
  <c r="I943" i="1"/>
  <c r="H943" i="1"/>
  <c r="G943" i="1"/>
  <c r="I942" i="1"/>
  <c r="H942" i="1"/>
  <c r="G942" i="1"/>
  <c r="I941" i="1"/>
  <c r="H941" i="1"/>
  <c r="G941" i="1"/>
  <c r="I940" i="1"/>
  <c r="H940" i="1"/>
  <c r="G940" i="1"/>
  <c r="I939" i="1"/>
  <c r="H939" i="1"/>
  <c r="G939" i="1"/>
  <c r="I938" i="1"/>
  <c r="H938" i="1"/>
  <c r="G938" i="1"/>
  <c r="I937" i="1"/>
  <c r="H937" i="1"/>
  <c r="G937" i="1"/>
  <c r="I936" i="1"/>
  <c r="H936" i="1"/>
  <c r="G936" i="1"/>
  <c r="I935" i="1"/>
  <c r="H935" i="1"/>
  <c r="G935" i="1"/>
  <c r="I934" i="1"/>
  <c r="H934" i="1"/>
  <c r="G934" i="1"/>
  <c r="I933" i="1"/>
  <c r="H933" i="1"/>
  <c r="G933" i="1"/>
  <c r="I932" i="1"/>
  <c r="H932" i="1"/>
  <c r="G932" i="1"/>
  <c r="I931" i="1"/>
  <c r="H931" i="1"/>
  <c r="G931" i="1"/>
  <c r="I930" i="1"/>
  <c r="H930" i="1"/>
  <c r="G930" i="1"/>
  <c r="I929" i="1"/>
  <c r="H929" i="1"/>
  <c r="G929" i="1"/>
  <c r="I928" i="1"/>
  <c r="H928" i="1"/>
  <c r="G928" i="1"/>
  <c r="I927" i="1"/>
  <c r="H927" i="1"/>
  <c r="G927" i="1"/>
  <c r="I926" i="1"/>
  <c r="H926" i="1"/>
  <c r="G926" i="1"/>
  <c r="I925" i="1"/>
  <c r="H925" i="1"/>
  <c r="G925" i="1"/>
  <c r="I924" i="1"/>
  <c r="H924" i="1"/>
  <c r="G924" i="1"/>
  <c r="I923" i="1"/>
  <c r="H923" i="1"/>
  <c r="G923" i="1"/>
  <c r="I922" i="1"/>
  <c r="H922" i="1"/>
  <c r="G922" i="1"/>
  <c r="I921" i="1"/>
  <c r="H921" i="1"/>
  <c r="G921" i="1"/>
  <c r="I920" i="1"/>
  <c r="H920" i="1"/>
  <c r="G920" i="1"/>
  <c r="I919" i="1"/>
  <c r="H919" i="1"/>
  <c r="G919" i="1"/>
  <c r="I918" i="1"/>
  <c r="H918" i="1"/>
  <c r="G918" i="1"/>
  <c r="I917" i="1"/>
  <c r="H917" i="1"/>
  <c r="G917" i="1"/>
  <c r="I916" i="1"/>
  <c r="H916" i="1"/>
  <c r="G916" i="1"/>
  <c r="I915" i="1"/>
  <c r="H915" i="1"/>
  <c r="G915" i="1"/>
  <c r="I914" i="1"/>
  <c r="H914" i="1"/>
  <c r="G914" i="1"/>
  <c r="I913" i="1"/>
  <c r="H913" i="1"/>
  <c r="G913" i="1"/>
  <c r="I912" i="1"/>
  <c r="H912" i="1"/>
  <c r="G912" i="1"/>
  <c r="I911" i="1"/>
  <c r="H911" i="1"/>
  <c r="G911" i="1"/>
  <c r="I910" i="1"/>
  <c r="H910" i="1"/>
  <c r="G910" i="1"/>
  <c r="I909" i="1"/>
  <c r="H909" i="1"/>
  <c r="G909" i="1"/>
  <c r="I908" i="1"/>
  <c r="H908" i="1"/>
  <c r="G908" i="1"/>
  <c r="I907" i="1"/>
  <c r="H907" i="1"/>
  <c r="G907" i="1"/>
  <c r="I906" i="1"/>
  <c r="H906" i="1"/>
  <c r="G906" i="1"/>
  <c r="I905" i="1"/>
  <c r="H905" i="1"/>
  <c r="G905" i="1"/>
  <c r="I904" i="1"/>
  <c r="H904" i="1"/>
  <c r="G904" i="1"/>
  <c r="I903" i="1"/>
  <c r="H903" i="1"/>
  <c r="G903" i="1"/>
  <c r="I902" i="1"/>
  <c r="H902" i="1"/>
  <c r="G902" i="1"/>
  <c r="I901" i="1"/>
  <c r="H901" i="1"/>
  <c r="G901" i="1"/>
  <c r="I900" i="1"/>
  <c r="H900" i="1"/>
  <c r="G900" i="1"/>
  <c r="I899" i="1"/>
  <c r="H899" i="1"/>
  <c r="G899" i="1"/>
  <c r="I898" i="1"/>
  <c r="H898" i="1"/>
  <c r="G898" i="1"/>
  <c r="I897" i="1"/>
  <c r="H897" i="1"/>
  <c r="G897" i="1"/>
  <c r="I896" i="1"/>
  <c r="H896" i="1"/>
  <c r="G896" i="1"/>
  <c r="I895" i="1"/>
  <c r="H895" i="1"/>
  <c r="G895" i="1"/>
  <c r="I894" i="1"/>
  <c r="H894" i="1"/>
  <c r="G894" i="1"/>
  <c r="I893" i="1"/>
  <c r="H893" i="1"/>
  <c r="G893" i="1"/>
  <c r="I892" i="1"/>
  <c r="H892" i="1"/>
  <c r="G892" i="1"/>
  <c r="I891" i="1"/>
  <c r="H891" i="1"/>
  <c r="G891" i="1"/>
  <c r="I890" i="1"/>
  <c r="H890" i="1"/>
  <c r="G890" i="1"/>
  <c r="I889" i="1"/>
  <c r="H889" i="1"/>
  <c r="G889" i="1"/>
  <c r="I860" i="1"/>
  <c r="H860" i="1"/>
  <c r="G860" i="1"/>
  <c r="I859" i="1"/>
  <c r="H859" i="1"/>
  <c r="G859" i="1"/>
  <c r="I858" i="1"/>
  <c r="H858" i="1"/>
  <c r="G858" i="1"/>
  <c r="I857" i="1"/>
  <c r="H857" i="1"/>
  <c r="G857" i="1"/>
  <c r="I856" i="1"/>
  <c r="H856" i="1"/>
  <c r="G856" i="1"/>
  <c r="I855" i="1"/>
  <c r="H855" i="1"/>
  <c r="G855" i="1"/>
  <c r="I854" i="1"/>
  <c r="H854" i="1"/>
  <c r="G854" i="1"/>
  <c r="I853" i="1"/>
  <c r="H853" i="1"/>
  <c r="G853" i="1"/>
  <c r="I852" i="1"/>
  <c r="H852" i="1"/>
  <c r="G852" i="1"/>
  <c r="I851" i="1"/>
  <c r="H851" i="1"/>
  <c r="G851" i="1"/>
  <c r="I850" i="1"/>
  <c r="H850" i="1"/>
  <c r="G850" i="1"/>
  <c r="I849" i="1"/>
  <c r="H849" i="1"/>
  <c r="G849" i="1"/>
  <c r="I848" i="1"/>
  <c r="H848" i="1"/>
  <c r="G848" i="1"/>
  <c r="I847" i="1"/>
  <c r="H847" i="1"/>
  <c r="G847" i="1"/>
  <c r="I846" i="1"/>
  <c r="H846" i="1"/>
  <c r="G846" i="1"/>
  <c r="I845" i="1"/>
  <c r="H845" i="1"/>
  <c r="G845" i="1"/>
  <c r="I844" i="1"/>
  <c r="H844" i="1"/>
  <c r="G844" i="1"/>
  <c r="I843" i="1"/>
  <c r="H843" i="1"/>
  <c r="G843" i="1"/>
  <c r="I842" i="1"/>
  <c r="H842" i="1"/>
  <c r="G842" i="1"/>
  <c r="I841" i="1"/>
  <c r="H841" i="1"/>
  <c r="G841" i="1"/>
  <c r="I840" i="1"/>
  <c r="H840" i="1"/>
  <c r="G840" i="1"/>
  <c r="I839" i="1"/>
  <c r="H839" i="1"/>
  <c r="G839" i="1"/>
  <c r="I838" i="1"/>
  <c r="H838" i="1"/>
  <c r="G838" i="1"/>
  <c r="I837" i="1"/>
  <c r="H837" i="1"/>
  <c r="G837" i="1"/>
  <c r="I836" i="1"/>
  <c r="H836" i="1"/>
  <c r="G836" i="1"/>
  <c r="I835" i="1"/>
  <c r="H835" i="1"/>
  <c r="G835" i="1"/>
  <c r="I834" i="1"/>
  <c r="H834" i="1"/>
  <c r="G834" i="1"/>
  <c r="I833" i="1"/>
  <c r="H833" i="1"/>
  <c r="G833" i="1"/>
  <c r="I832" i="1"/>
  <c r="H832" i="1"/>
  <c r="G832" i="1"/>
  <c r="I831" i="1"/>
  <c r="H831" i="1"/>
  <c r="G831" i="1"/>
  <c r="I830" i="1"/>
  <c r="H830" i="1"/>
  <c r="G830" i="1"/>
  <c r="I829" i="1"/>
  <c r="H829" i="1"/>
  <c r="G829" i="1"/>
  <c r="I828" i="1"/>
  <c r="H828" i="1"/>
  <c r="G828" i="1"/>
  <c r="I827" i="1"/>
  <c r="H827" i="1"/>
  <c r="G827" i="1"/>
  <c r="I826" i="1"/>
  <c r="H826" i="1"/>
  <c r="G826" i="1"/>
  <c r="I825" i="1"/>
  <c r="H825" i="1"/>
  <c r="G825" i="1"/>
  <c r="I824" i="1"/>
  <c r="H824" i="1"/>
  <c r="G824" i="1"/>
  <c r="I823" i="1"/>
  <c r="H823" i="1"/>
  <c r="G823" i="1"/>
  <c r="I822" i="1"/>
  <c r="H822" i="1"/>
  <c r="G822" i="1"/>
  <c r="I821" i="1"/>
  <c r="H821" i="1"/>
  <c r="G821" i="1"/>
  <c r="I820" i="1"/>
  <c r="H820" i="1"/>
  <c r="G820" i="1"/>
  <c r="I819" i="1"/>
  <c r="H819" i="1"/>
  <c r="G819" i="1"/>
  <c r="I818" i="1"/>
  <c r="H818" i="1"/>
  <c r="G818" i="1"/>
  <c r="I817" i="1"/>
  <c r="H817" i="1"/>
  <c r="G817" i="1"/>
  <c r="I816" i="1"/>
  <c r="H816" i="1"/>
  <c r="G816" i="1"/>
  <c r="I815" i="1"/>
  <c r="H815" i="1"/>
  <c r="G815" i="1"/>
  <c r="I814" i="1"/>
  <c r="H814" i="1"/>
  <c r="G814" i="1"/>
  <c r="I813" i="1"/>
  <c r="H813" i="1"/>
  <c r="G813" i="1"/>
  <c r="I812" i="1"/>
  <c r="H812" i="1"/>
  <c r="G812" i="1"/>
  <c r="I811" i="1"/>
  <c r="H811" i="1"/>
  <c r="G811" i="1"/>
  <c r="I810" i="1"/>
  <c r="H810" i="1"/>
  <c r="G810" i="1"/>
  <c r="I809" i="1"/>
  <c r="H809" i="1"/>
  <c r="G809" i="1"/>
  <c r="I808" i="1"/>
  <c r="H808" i="1"/>
  <c r="G808" i="1"/>
  <c r="I807" i="1"/>
  <c r="H807" i="1"/>
  <c r="G807" i="1"/>
  <c r="I806" i="1"/>
  <c r="H806" i="1"/>
  <c r="G806" i="1"/>
  <c r="I805" i="1"/>
  <c r="H805" i="1"/>
  <c r="G805" i="1"/>
  <c r="I804" i="1"/>
  <c r="H804" i="1"/>
  <c r="G804" i="1"/>
  <c r="I803" i="1"/>
  <c r="H803" i="1"/>
  <c r="G803" i="1"/>
  <c r="I802" i="1"/>
  <c r="H802" i="1"/>
  <c r="G802" i="1"/>
  <c r="I801" i="1"/>
  <c r="H801" i="1"/>
  <c r="G801" i="1"/>
  <c r="I800" i="1"/>
  <c r="H800" i="1"/>
  <c r="G800" i="1"/>
  <c r="I799" i="1"/>
  <c r="H799" i="1"/>
  <c r="G799" i="1"/>
  <c r="I798" i="1"/>
  <c r="H798" i="1"/>
  <c r="G798" i="1"/>
  <c r="I797" i="1"/>
  <c r="H797" i="1"/>
  <c r="G797" i="1"/>
  <c r="I796" i="1"/>
  <c r="H796" i="1"/>
  <c r="G796" i="1"/>
  <c r="I795" i="1"/>
  <c r="H795" i="1"/>
  <c r="G795" i="1"/>
  <c r="I794" i="1"/>
  <c r="H794" i="1"/>
  <c r="G794" i="1"/>
  <c r="I792" i="1"/>
  <c r="H792" i="1"/>
  <c r="G792" i="1"/>
  <c r="I791" i="1"/>
  <c r="H791" i="1"/>
  <c r="G791" i="1"/>
  <c r="I790" i="1"/>
  <c r="H790" i="1"/>
  <c r="G790" i="1"/>
  <c r="I789" i="1"/>
  <c r="H789" i="1"/>
  <c r="G789" i="1"/>
  <c r="I788" i="1"/>
  <c r="H788" i="1"/>
  <c r="G788" i="1"/>
  <c r="I787" i="1"/>
  <c r="H787" i="1"/>
  <c r="G787" i="1"/>
  <c r="I786" i="1"/>
  <c r="H786" i="1"/>
  <c r="G786" i="1"/>
  <c r="I785" i="1"/>
  <c r="H785" i="1"/>
  <c r="G785" i="1"/>
  <c r="I784" i="1"/>
  <c r="H784" i="1"/>
  <c r="G784" i="1"/>
  <c r="I783" i="1"/>
  <c r="H783" i="1"/>
  <c r="G783" i="1"/>
  <c r="I782" i="1"/>
  <c r="H782" i="1"/>
  <c r="G782" i="1"/>
  <c r="I781" i="1"/>
  <c r="H781" i="1"/>
  <c r="G781" i="1"/>
  <c r="I780" i="1"/>
  <c r="H780" i="1"/>
  <c r="G780" i="1"/>
  <c r="I779" i="1"/>
  <c r="H779" i="1"/>
  <c r="G779" i="1"/>
  <c r="I778" i="1"/>
  <c r="H778" i="1"/>
  <c r="G778" i="1"/>
  <c r="I774" i="1"/>
  <c r="H774" i="1"/>
  <c r="G774" i="1"/>
  <c r="I773" i="1"/>
  <c r="H773" i="1"/>
  <c r="G773" i="1"/>
  <c r="I772" i="1"/>
  <c r="H772" i="1"/>
  <c r="G772" i="1"/>
  <c r="I771" i="1"/>
  <c r="H771" i="1"/>
  <c r="G771" i="1"/>
  <c r="I770" i="1"/>
  <c r="H770" i="1"/>
  <c r="G770" i="1"/>
  <c r="I769" i="1"/>
  <c r="H769" i="1"/>
  <c r="G769" i="1"/>
  <c r="I768" i="1"/>
  <c r="H768" i="1"/>
  <c r="G768" i="1"/>
  <c r="I767" i="1"/>
  <c r="H767" i="1"/>
  <c r="G767" i="1"/>
  <c r="I766" i="1"/>
  <c r="H766" i="1"/>
  <c r="G766" i="1"/>
  <c r="I765" i="1"/>
  <c r="H765" i="1"/>
  <c r="G765" i="1"/>
  <c r="I764" i="1"/>
  <c r="H764" i="1"/>
  <c r="G764" i="1"/>
  <c r="I763" i="1"/>
  <c r="H763" i="1"/>
  <c r="G763" i="1"/>
  <c r="I762" i="1"/>
  <c r="H762" i="1"/>
  <c r="G762" i="1"/>
  <c r="I761" i="1"/>
  <c r="H761" i="1"/>
  <c r="G761" i="1"/>
  <c r="I760" i="1"/>
  <c r="H760" i="1"/>
  <c r="G760" i="1"/>
  <c r="I759" i="1"/>
  <c r="H759" i="1"/>
  <c r="G759" i="1"/>
  <c r="I758" i="1"/>
  <c r="H758" i="1"/>
  <c r="G758" i="1"/>
  <c r="I757" i="1"/>
  <c r="H757" i="1"/>
  <c r="G757" i="1"/>
  <c r="I756" i="1"/>
  <c r="H756" i="1"/>
  <c r="G756" i="1"/>
  <c r="I755" i="1"/>
  <c r="H755" i="1"/>
  <c r="G755" i="1"/>
  <c r="I754" i="1"/>
  <c r="H754" i="1"/>
  <c r="G754" i="1"/>
  <c r="I753" i="1"/>
  <c r="H753" i="1"/>
  <c r="G753" i="1"/>
  <c r="I752" i="1"/>
  <c r="H752" i="1"/>
  <c r="G752" i="1"/>
  <c r="I751" i="1"/>
  <c r="H751" i="1"/>
  <c r="G751" i="1"/>
  <c r="I750" i="1"/>
  <c r="H750" i="1"/>
  <c r="G750" i="1"/>
  <c r="I749" i="1"/>
  <c r="H749" i="1"/>
  <c r="G749" i="1"/>
  <c r="I748" i="1"/>
  <c r="H748" i="1"/>
  <c r="G748" i="1"/>
  <c r="I747" i="1"/>
  <c r="H747" i="1"/>
  <c r="G747" i="1"/>
  <c r="I746" i="1"/>
  <c r="H746" i="1"/>
  <c r="G746" i="1"/>
  <c r="I745" i="1"/>
  <c r="H745" i="1"/>
  <c r="G745" i="1"/>
  <c r="I744" i="1"/>
  <c r="H744" i="1"/>
  <c r="G744" i="1"/>
  <c r="I743" i="1"/>
  <c r="H743" i="1"/>
  <c r="G743" i="1"/>
  <c r="I742" i="1"/>
  <c r="H742" i="1"/>
  <c r="G742" i="1"/>
  <c r="I741" i="1"/>
  <c r="H741" i="1"/>
  <c r="G741" i="1"/>
  <c r="I740" i="1"/>
  <c r="H740" i="1"/>
  <c r="G740" i="1"/>
  <c r="I739" i="1"/>
  <c r="H739" i="1"/>
  <c r="G739" i="1"/>
  <c r="I738" i="1"/>
  <c r="H738" i="1"/>
  <c r="G738" i="1"/>
  <c r="I737" i="1"/>
  <c r="H737" i="1"/>
  <c r="G737" i="1"/>
  <c r="I736" i="1"/>
  <c r="H736" i="1"/>
  <c r="G736" i="1"/>
  <c r="I735" i="1"/>
  <c r="H735" i="1"/>
  <c r="G735" i="1"/>
  <c r="I734" i="1"/>
  <c r="H734" i="1"/>
  <c r="G734" i="1"/>
  <c r="I733" i="1"/>
  <c r="H733" i="1"/>
  <c r="G733" i="1"/>
  <c r="I732" i="1"/>
  <c r="H732" i="1"/>
  <c r="G732" i="1"/>
  <c r="I731" i="1"/>
  <c r="H731" i="1"/>
  <c r="G731" i="1"/>
  <c r="I730" i="1"/>
  <c r="H730" i="1"/>
  <c r="G730" i="1"/>
  <c r="I729" i="1"/>
  <c r="H729" i="1"/>
  <c r="G729" i="1"/>
  <c r="I728" i="1"/>
  <c r="H728" i="1"/>
  <c r="G728" i="1"/>
  <c r="I727" i="1"/>
  <c r="H727" i="1"/>
  <c r="G727" i="1"/>
  <c r="I726" i="1"/>
  <c r="H726" i="1"/>
  <c r="G726" i="1"/>
  <c r="I725" i="1"/>
  <c r="H725" i="1"/>
  <c r="G725" i="1"/>
  <c r="I724" i="1"/>
  <c r="H724" i="1"/>
  <c r="G724" i="1"/>
  <c r="I723" i="1"/>
  <c r="H723" i="1"/>
  <c r="G723" i="1"/>
  <c r="I722" i="1"/>
  <c r="H722" i="1"/>
  <c r="G722" i="1"/>
  <c r="I721" i="1"/>
  <c r="H721" i="1"/>
  <c r="G721" i="1"/>
  <c r="I720" i="1"/>
  <c r="H720" i="1"/>
  <c r="G720" i="1"/>
  <c r="I719" i="1"/>
  <c r="H719" i="1"/>
  <c r="G719" i="1"/>
  <c r="I718" i="1"/>
  <c r="H718" i="1"/>
  <c r="G718" i="1"/>
  <c r="I717" i="1"/>
  <c r="H717" i="1"/>
  <c r="G717" i="1"/>
  <c r="I716" i="1"/>
  <c r="H716" i="1"/>
  <c r="G716" i="1"/>
  <c r="I715" i="1"/>
  <c r="H715" i="1"/>
  <c r="G715" i="1"/>
  <c r="I714" i="1"/>
  <c r="H714" i="1"/>
  <c r="G714" i="1"/>
  <c r="I713" i="1"/>
  <c r="H713" i="1"/>
  <c r="G713" i="1"/>
  <c r="I712" i="1"/>
  <c r="H712" i="1"/>
  <c r="G712" i="1"/>
  <c r="I711" i="1"/>
  <c r="H711" i="1"/>
  <c r="G711" i="1"/>
  <c r="I710" i="1"/>
  <c r="H710" i="1"/>
  <c r="G710" i="1"/>
  <c r="I709" i="1"/>
  <c r="H709" i="1"/>
  <c r="G709" i="1"/>
  <c r="I708" i="1"/>
  <c r="H708" i="1"/>
  <c r="G708" i="1"/>
  <c r="I707" i="1"/>
  <c r="H707" i="1"/>
  <c r="G707" i="1"/>
  <c r="I706" i="1"/>
  <c r="H706" i="1"/>
  <c r="G706" i="1"/>
  <c r="I705" i="1"/>
  <c r="H705" i="1"/>
  <c r="G705" i="1"/>
  <c r="I704" i="1"/>
  <c r="H704" i="1"/>
  <c r="G704" i="1"/>
  <c r="I703" i="1"/>
  <c r="H703" i="1"/>
  <c r="G703" i="1"/>
  <c r="I702" i="1"/>
  <c r="H702" i="1"/>
  <c r="G702" i="1"/>
  <c r="I701" i="1"/>
  <c r="H701" i="1"/>
  <c r="G701" i="1"/>
  <c r="I700" i="1"/>
  <c r="H700" i="1"/>
  <c r="G700" i="1"/>
  <c r="I699" i="1"/>
  <c r="H699" i="1"/>
  <c r="G699" i="1"/>
  <c r="I698" i="1"/>
  <c r="H698" i="1"/>
  <c r="G698" i="1"/>
  <c r="I697" i="1"/>
  <c r="H697" i="1"/>
  <c r="G697" i="1"/>
  <c r="I696" i="1"/>
  <c r="H696" i="1"/>
  <c r="G696" i="1"/>
  <c r="I695" i="1"/>
  <c r="H695" i="1"/>
  <c r="G695" i="1"/>
  <c r="I694" i="1"/>
  <c r="H694" i="1"/>
  <c r="G694" i="1"/>
  <c r="I693" i="1"/>
  <c r="H693" i="1"/>
  <c r="G693" i="1"/>
  <c r="I692" i="1"/>
  <c r="H692" i="1"/>
  <c r="G692" i="1"/>
  <c r="I691" i="1"/>
  <c r="H691" i="1"/>
  <c r="G691" i="1"/>
  <c r="I690" i="1"/>
  <c r="H690" i="1"/>
  <c r="G690" i="1"/>
  <c r="I689" i="1"/>
  <c r="H689" i="1"/>
  <c r="G689" i="1"/>
  <c r="I688" i="1"/>
  <c r="H688" i="1"/>
  <c r="G688" i="1"/>
  <c r="I687" i="1"/>
  <c r="H687" i="1"/>
  <c r="G687" i="1"/>
  <c r="I686" i="1"/>
  <c r="H686" i="1"/>
  <c r="G686" i="1"/>
  <c r="I685" i="1"/>
  <c r="H685" i="1"/>
  <c r="G685" i="1"/>
  <c r="I684" i="1"/>
  <c r="H684" i="1"/>
  <c r="G684" i="1"/>
  <c r="I683" i="1"/>
  <c r="H683" i="1"/>
  <c r="G683" i="1"/>
  <c r="I682" i="1"/>
  <c r="H682" i="1"/>
  <c r="G682" i="1"/>
  <c r="I681" i="1"/>
  <c r="H681" i="1"/>
  <c r="G681" i="1"/>
  <c r="I680" i="1"/>
  <c r="H680" i="1"/>
  <c r="G680" i="1"/>
  <c r="I679" i="1"/>
  <c r="H679" i="1"/>
  <c r="G679" i="1"/>
  <c r="I678" i="1"/>
  <c r="H678" i="1"/>
  <c r="G678" i="1"/>
  <c r="I677" i="1"/>
  <c r="H677" i="1"/>
  <c r="G677" i="1"/>
  <c r="I676" i="1"/>
  <c r="H676" i="1"/>
  <c r="G676" i="1"/>
  <c r="I675" i="1"/>
  <c r="H675" i="1"/>
  <c r="G675" i="1"/>
  <c r="I674" i="1"/>
  <c r="H674" i="1"/>
  <c r="G674" i="1"/>
  <c r="I673" i="1"/>
  <c r="H673" i="1"/>
  <c r="G673" i="1"/>
  <c r="I672" i="1"/>
  <c r="H672" i="1"/>
  <c r="G672" i="1"/>
  <c r="I671" i="1"/>
  <c r="H671" i="1"/>
  <c r="G671" i="1"/>
  <c r="I670" i="1"/>
  <c r="H670" i="1"/>
  <c r="G670" i="1"/>
  <c r="I669" i="1"/>
  <c r="H669" i="1"/>
  <c r="G669" i="1"/>
  <c r="I668" i="1"/>
  <c r="H668" i="1"/>
  <c r="G668" i="1"/>
  <c r="I667" i="1"/>
  <c r="H667" i="1"/>
  <c r="G667" i="1"/>
  <c r="I666" i="1"/>
  <c r="H666" i="1"/>
  <c r="G666" i="1"/>
  <c r="I665" i="1"/>
  <c r="H665" i="1"/>
  <c r="G665" i="1"/>
  <c r="I664" i="1"/>
  <c r="H664" i="1"/>
  <c r="G664" i="1"/>
  <c r="I663" i="1"/>
  <c r="H663" i="1"/>
  <c r="G663" i="1"/>
  <c r="I662" i="1"/>
  <c r="H662" i="1"/>
  <c r="G662" i="1"/>
  <c r="I661" i="1"/>
  <c r="H661" i="1"/>
  <c r="G661" i="1"/>
  <c r="I660" i="1"/>
  <c r="H660" i="1"/>
  <c r="G660" i="1"/>
  <c r="I659" i="1"/>
  <c r="H659" i="1"/>
  <c r="G659" i="1"/>
  <c r="I658" i="1"/>
  <c r="H658" i="1"/>
  <c r="G658" i="1"/>
  <c r="I657" i="1"/>
  <c r="H657" i="1"/>
  <c r="G657" i="1"/>
  <c r="I656" i="1"/>
  <c r="H656" i="1"/>
  <c r="G656" i="1"/>
  <c r="I655" i="1"/>
  <c r="H655" i="1"/>
  <c r="G655" i="1"/>
  <c r="I654" i="1"/>
  <c r="H654" i="1"/>
  <c r="G654" i="1"/>
  <c r="I653" i="1"/>
  <c r="H653" i="1"/>
  <c r="G653" i="1"/>
  <c r="I652" i="1"/>
  <c r="H652" i="1"/>
  <c r="G652" i="1"/>
  <c r="I651" i="1"/>
  <c r="H651" i="1"/>
  <c r="G651" i="1"/>
  <c r="I650" i="1"/>
  <c r="H650" i="1"/>
  <c r="G650" i="1"/>
  <c r="I649" i="1"/>
  <c r="H649" i="1"/>
  <c r="G649" i="1"/>
  <c r="I648" i="1"/>
  <c r="H648" i="1"/>
  <c r="G648" i="1"/>
  <c r="I647" i="1"/>
  <c r="H647" i="1"/>
  <c r="G647" i="1"/>
  <c r="I646" i="1"/>
  <c r="H646" i="1"/>
  <c r="G646" i="1"/>
  <c r="I645" i="1"/>
  <c r="H645" i="1"/>
  <c r="G645" i="1"/>
  <c r="I644" i="1"/>
  <c r="H644" i="1"/>
  <c r="G644" i="1"/>
  <c r="I643" i="1"/>
  <c r="H643" i="1"/>
  <c r="G643" i="1"/>
  <c r="I642" i="1"/>
  <c r="H642" i="1"/>
  <c r="G642" i="1"/>
  <c r="I641" i="1"/>
  <c r="H641" i="1"/>
  <c r="G641" i="1"/>
  <c r="I640" i="1"/>
  <c r="H640" i="1"/>
  <c r="G640" i="1"/>
  <c r="I639" i="1"/>
  <c r="H639" i="1"/>
  <c r="G639" i="1"/>
  <c r="I638" i="1"/>
  <c r="H638" i="1"/>
  <c r="G638" i="1"/>
  <c r="I637" i="1"/>
  <c r="H637" i="1"/>
  <c r="G637" i="1"/>
  <c r="I636" i="1"/>
  <c r="H636" i="1"/>
  <c r="G636" i="1"/>
  <c r="I635" i="1"/>
  <c r="H635" i="1"/>
  <c r="G635" i="1"/>
  <c r="I634" i="1"/>
  <c r="H634" i="1"/>
  <c r="G634" i="1"/>
  <c r="I633" i="1"/>
  <c r="H633" i="1"/>
  <c r="G633" i="1"/>
  <c r="I632" i="1"/>
  <c r="H632" i="1"/>
  <c r="G632" i="1"/>
  <c r="I631" i="1"/>
  <c r="H631" i="1"/>
  <c r="G631" i="1"/>
  <c r="I630" i="1"/>
  <c r="H630" i="1"/>
  <c r="G630" i="1"/>
  <c r="I629" i="1"/>
  <c r="H629" i="1"/>
  <c r="G629" i="1"/>
  <c r="I628" i="1"/>
  <c r="H628" i="1"/>
  <c r="G628" i="1"/>
  <c r="I627" i="1"/>
  <c r="H627" i="1"/>
  <c r="G627" i="1"/>
  <c r="I626" i="1"/>
  <c r="H626" i="1"/>
  <c r="G626" i="1"/>
  <c r="I625" i="1"/>
  <c r="H625" i="1"/>
  <c r="G625" i="1"/>
  <c r="I624" i="1"/>
  <c r="H624" i="1"/>
  <c r="G624" i="1"/>
  <c r="I623" i="1"/>
  <c r="H623" i="1"/>
  <c r="G623" i="1"/>
  <c r="I622" i="1"/>
  <c r="H622" i="1"/>
  <c r="G622" i="1"/>
  <c r="I621" i="1"/>
  <c r="H621" i="1"/>
  <c r="G621" i="1"/>
  <c r="I620" i="1"/>
  <c r="H620" i="1"/>
  <c r="G620" i="1"/>
  <c r="I619" i="1"/>
  <c r="H619" i="1"/>
  <c r="G619" i="1"/>
  <c r="I618" i="1"/>
  <c r="H618" i="1"/>
  <c r="G618" i="1"/>
  <c r="I617" i="1"/>
  <c r="H617" i="1"/>
  <c r="G617" i="1"/>
  <c r="I616" i="1"/>
  <c r="H616" i="1"/>
  <c r="G616" i="1"/>
  <c r="I615" i="1"/>
  <c r="H615" i="1"/>
  <c r="G615" i="1"/>
  <c r="I614" i="1"/>
  <c r="H614" i="1"/>
  <c r="G614" i="1"/>
  <c r="I613" i="1"/>
  <c r="H613" i="1"/>
  <c r="G613" i="1"/>
  <c r="I612" i="1"/>
  <c r="H612" i="1"/>
  <c r="G612" i="1"/>
  <c r="I611" i="1"/>
  <c r="H611" i="1"/>
  <c r="G611" i="1"/>
  <c r="I610" i="1"/>
  <c r="H610" i="1"/>
  <c r="G610" i="1"/>
  <c r="I609" i="1"/>
  <c r="H609" i="1"/>
  <c r="G609" i="1"/>
  <c r="I608" i="1"/>
  <c r="H608" i="1"/>
  <c r="G608" i="1"/>
  <c r="I607" i="1"/>
  <c r="H607" i="1"/>
  <c r="G607" i="1"/>
  <c r="I606" i="1"/>
  <c r="H606" i="1"/>
  <c r="G606" i="1"/>
  <c r="I605" i="1"/>
  <c r="H605" i="1"/>
  <c r="G605" i="1"/>
  <c r="I604" i="1"/>
  <c r="H604" i="1"/>
  <c r="G604" i="1"/>
  <c r="I603" i="1"/>
  <c r="H603" i="1"/>
  <c r="G603" i="1"/>
  <c r="I602" i="1"/>
  <c r="H602" i="1"/>
  <c r="G602" i="1"/>
  <c r="I601" i="1"/>
  <c r="H601" i="1"/>
  <c r="G601" i="1"/>
  <c r="I600" i="1"/>
  <c r="H600" i="1"/>
  <c r="G600" i="1"/>
  <c r="I599" i="1"/>
  <c r="H599" i="1"/>
  <c r="G599" i="1"/>
  <c r="I598" i="1"/>
  <c r="H598" i="1"/>
  <c r="G598" i="1"/>
  <c r="I597" i="1"/>
  <c r="H597" i="1"/>
  <c r="G597" i="1"/>
  <c r="I596" i="1"/>
  <c r="H596" i="1"/>
  <c r="G596" i="1"/>
  <c r="I595" i="1"/>
  <c r="H595" i="1"/>
  <c r="G595" i="1"/>
  <c r="I594" i="1"/>
  <c r="H594" i="1"/>
  <c r="G594" i="1"/>
  <c r="I593" i="1"/>
  <c r="H593" i="1"/>
  <c r="G593" i="1"/>
  <c r="I592" i="1"/>
  <c r="H592" i="1"/>
  <c r="G592" i="1"/>
  <c r="I591" i="1"/>
  <c r="H591" i="1"/>
  <c r="G591" i="1"/>
  <c r="I590" i="1"/>
  <c r="H590" i="1"/>
  <c r="G590" i="1"/>
  <c r="I589" i="1"/>
  <c r="H589" i="1"/>
  <c r="G589" i="1"/>
  <c r="I588" i="1"/>
  <c r="H588" i="1"/>
  <c r="G588" i="1"/>
  <c r="I587" i="1"/>
  <c r="H587" i="1"/>
  <c r="G587" i="1"/>
  <c r="I586" i="1"/>
  <c r="H586" i="1"/>
  <c r="G586" i="1"/>
  <c r="I585" i="1"/>
  <c r="H585" i="1"/>
  <c r="G585" i="1"/>
  <c r="I584" i="1"/>
  <c r="H584" i="1"/>
  <c r="G584" i="1"/>
  <c r="I583" i="1"/>
  <c r="H583" i="1"/>
  <c r="G583" i="1"/>
  <c r="I582" i="1"/>
  <c r="H582" i="1"/>
  <c r="G582" i="1"/>
  <c r="I581" i="1"/>
  <c r="H581" i="1"/>
  <c r="G581" i="1"/>
  <c r="I580" i="1"/>
  <c r="H580" i="1"/>
  <c r="G580" i="1"/>
  <c r="I579" i="1"/>
  <c r="H579" i="1"/>
  <c r="G579" i="1"/>
  <c r="I578" i="1"/>
  <c r="H578" i="1"/>
  <c r="G578" i="1"/>
  <c r="I577" i="1"/>
  <c r="H577" i="1"/>
  <c r="G577" i="1"/>
  <c r="I576" i="1"/>
  <c r="H576" i="1"/>
  <c r="G576" i="1"/>
  <c r="I575" i="1"/>
  <c r="H575" i="1"/>
  <c r="G575" i="1"/>
  <c r="I574" i="1"/>
  <c r="H574" i="1"/>
  <c r="G574" i="1"/>
  <c r="I573" i="1"/>
  <c r="H573" i="1"/>
  <c r="G573" i="1"/>
  <c r="I572" i="1"/>
  <c r="H572" i="1"/>
  <c r="G572" i="1"/>
  <c r="I571" i="1"/>
  <c r="H571" i="1"/>
  <c r="G571" i="1"/>
  <c r="I570" i="1"/>
  <c r="H570" i="1"/>
  <c r="G570" i="1"/>
  <c r="I569" i="1"/>
  <c r="H569" i="1"/>
  <c r="G569" i="1"/>
  <c r="I568" i="1"/>
  <c r="H568" i="1"/>
  <c r="G568" i="1"/>
  <c r="I567" i="1"/>
  <c r="H567" i="1"/>
  <c r="G567" i="1"/>
  <c r="I566" i="1"/>
  <c r="H566" i="1"/>
  <c r="G566" i="1"/>
  <c r="I565" i="1"/>
  <c r="H565" i="1"/>
  <c r="G565" i="1"/>
  <c r="I564" i="1"/>
  <c r="H564" i="1"/>
  <c r="G564" i="1"/>
  <c r="I563" i="1"/>
  <c r="H563" i="1"/>
  <c r="G563" i="1"/>
  <c r="I562" i="1"/>
  <c r="H562" i="1"/>
  <c r="G562" i="1"/>
  <c r="I561" i="1"/>
  <c r="H561" i="1"/>
  <c r="G561" i="1"/>
  <c r="I560" i="1"/>
  <c r="H560" i="1"/>
  <c r="G560" i="1"/>
  <c r="I559" i="1"/>
  <c r="H559" i="1"/>
  <c r="G559" i="1"/>
  <c r="I558" i="1"/>
  <c r="H558" i="1"/>
  <c r="G558" i="1"/>
  <c r="I557" i="1"/>
  <c r="H557" i="1"/>
  <c r="G557" i="1"/>
  <c r="I556" i="1"/>
  <c r="H556" i="1"/>
  <c r="G556" i="1"/>
  <c r="I555" i="1"/>
  <c r="H555" i="1"/>
  <c r="G555" i="1"/>
  <c r="I554" i="1"/>
  <c r="H554" i="1"/>
  <c r="G554" i="1"/>
  <c r="I553" i="1"/>
  <c r="H553" i="1"/>
  <c r="G553" i="1"/>
  <c r="I552" i="1"/>
  <c r="H552" i="1"/>
  <c r="G552" i="1"/>
  <c r="I551" i="1"/>
  <c r="H551" i="1"/>
  <c r="G551" i="1"/>
  <c r="I550" i="1"/>
  <c r="H550" i="1"/>
  <c r="G550" i="1"/>
  <c r="I549" i="1"/>
  <c r="H549" i="1"/>
  <c r="G549" i="1"/>
  <c r="I548" i="1"/>
  <c r="H548" i="1"/>
  <c r="G548" i="1"/>
  <c r="I547" i="1"/>
  <c r="H547" i="1"/>
  <c r="G547" i="1"/>
  <c r="I546" i="1"/>
  <c r="H546" i="1"/>
  <c r="G546" i="1"/>
  <c r="I545" i="1"/>
  <c r="H545" i="1"/>
  <c r="G545" i="1"/>
  <c r="I544" i="1"/>
  <c r="H544" i="1"/>
  <c r="G544" i="1"/>
  <c r="I543" i="1"/>
  <c r="H543" i="1"/>
  <c r="G543" i="1"/>
  <c r="I542" i="1"/>
  <c r="H542" i="1"/>
  <c r="G542" i="1"/>
  <c r="I541" i="1"/>
  <c r="H541" i="1"/>
  <c r="G541" i="1"/>
  <c r="I540" i="1"/>
  <c r="H540" i="1"/>
  <c r="G540" i="1"/>
  <c r="I539" i="1"/>
  <c r="H539" i="1"/>
  <c r="G539" i="1"/>
  <c r="I538" i="1"/>
  <c r="H538" i="1"/>
  <c r="G538" i="1"/>
  <c r="I537" i="1"/>
  <c r="H537" i="1"/>
  <c r="G537" i="1"/>
  <c r="I536" i="1"/>
  <c r="H536" i="1"/>
  <c r="G536" i="1"/>
  <c r="I535" i="1"/>
  <c r="H535" i="1"/>
  <c r="G535" i="1"/>
  <c r="I534" i="1"/>
  <c r="H534" i="1"/>
  <c r="G534" i="1"/>
  <c r="I533" i="1"/>
  <c r="H533" i="1"/>
  <c r="G533" i="1"/>
  <c r="I532" i="1"/>
  <c r="H532" i="1"/>
  <c r="G532" i="1"/>
  <c r="I531" i="1"/>
  <c r="H531" i="1"/>
  <c r="G531" i="1"/>
  <c r="I530" i="1"/>
  <c r="H530" i="1"/>
  <c r="G530" i="1"/>
  <c r="I529" i="1"/>
  <c r="H529" i="1"/>
  <c r="G529" i="1"/>
  <c r="I528" i="1"/>
  <c r="H528" i="1"/>
  <c r="G528" i="1"/>
  <c r="I527" i="1"/>
  <c r="H527" i="1"/>
  <c r="G527" i="1"/>
  <c r="I526" i="1"/>
  <c r="H526" i="1"/>
  <c r="G526" i="1"/>
  <c r="I525" i="1"/>
  <c r="H525" i="1"/>
  <c r="G525" i="1"/>
  <c r="I524" i="1"/>
  <c r="H524" i="1"/>
  <c r="G524" i="1"/>
  <c r="I523" i="1"/>
  <c r="H523" i="1"/>
  <c r="G523" i="1"/>
  <c r="I522" i="1"/>
  <c r="H522" i="1"/>
  <c r="G522" i="1"/>
  <c r="I521" i="1"/>
  <c r="H521" i="1"/>
  <c r="G521" i="1"/>
  <c r="I520" i="1"/>
  <c r="H520" i="1"/>
  <c r="G520" i="1"/>
  <c r="I519" i="1"/>
  <c r="H519" i="1"/>
  <c r="G519" i="1"/>
  <c r="I518" i="1"/>
  <c r="H518" i="1"/>
  <c r="G518" i="1"/>
  <c r="I517" i="1"/>
  <c r="H517" i="1"/>
  <c r="G517" i="1"/>
  <c r="I516" i="1"/>
  <c r="H516" i="1"/>
  <c r="G516" i="1"/>
  <c r="I515" i="1"/>
  <c r="H515" i="1"/>
  <c r="G515" i="1"/>
  <c r="I514" i="1"/>
  <c r="H514" i="1"/>
  <c r="G514" i="1"/>
  <c r="I513" i="1"/>
  <c r="H513" i="1"/>
  <c r="G513" i="1"/>
  <c r="I512" i="1"/>
  <c r="H512" i="1"/>
  <c r="G512" i="1"/>
  <c r="I511" i="1"/>
  <c r="H511" i="1"/>
  <c r="G511" i="1"/>
  <c r="I510" i="1"/>
  <c r="H510" i="1"/>
  <c r="G510" i="1"/>
  <c r="I509" i="1"/>
  <c r="H509" i="1"/>
  <c r="G509" i="1"/>
  <c r="I508" i="1"/>
  <c r="H508" i="1"/>
  <c r="G508" i="1"/>
  <c r="I507" i="1"/>
  <c r="H507" i="1"/>
  <c r="G507" i="1"/>
  <c r="I506" i="1"/>
  <c r="H506" i="1"/>
  <c r="G506" i="1"/>
  <c r="I505" i="1"/>
  <c r="H505" i="1"/>
  <c r="G505" i="1"/>
  <c r="I504" i="1"/>
  <c r="H504" i="1"/>
  <c r="G504" i="1"/>
  <c r="I503" i="1"/>
  <c r="H503" i="1"/>
  <c r="G503" i="1"/>
  <c r="I502" i="1"/>
  <c r="H502" i="1"/>
  <c r="G502" i="1"/>
  <c r="I501" i="1"/>
  <c r="H501" i="1"/>
  <c r="G501" i="1"/>
  <c r="I500" i="1"/>
  <c r="H500" i="1"/>
  <c r="G500" i="1"/>
  <c r="I499" i="1"/>
  <c r="H499" i="1"/>
  <c r="G499" i="1"/>
  <c r="I498" i="1"/>
  <c r="H498" i="1"/>
  <c r="G498" i="1"/>
  <c r="I497" i="1"/>
  <c r="H497" i="1"/>
  <c r="G497" i="1"/>
  <c r="I496" i="1"/>
  <c r="H496" i="1"/>
  <c r="G496" i="1"/>
  <c r="I495" i="1"/>
  <c r="H495" i="1"/>
  <c r="G495" i="1"/>
  <c r="I494" i="1"/>
  <c r="H494" i="1"/>
  <c r="G494" i="1"/>
  <c r="I493" i="1"/>
  <c r="H493" i="1"/>
  <c r="G493" i="1"/>
  <c r="I492" i="1"/>
  <c r="H492" i="1"/>
  <c r="G492" i="1"/>
  <c r="I491" i="1"/>
  <c r="H491" i="1"/>
  <c r="G491" i="1"/>
  <c r="I490" i="1"/>
  <c r="H490" i="1"/>
  <c r="G490" i="1"/>
  <c r="I489" i="1"/>
  <c r="H489" i="1"/>
  <c r="G489" i="1"/>
  <c r="I488" i="1"/>
  <c r="H488" i="1"/>
  <c r="G488" i="1"/>
  <c r="I487" i="1"/>
  <c r="H487" i="1"/>
  <c r="G487" i="1"/>
  <c r="I486" i="1"/>
  <c r="H486" i="1"/>
  <c r="G486" i="1"/>
  <c r="I485" i="1"/>
  <c r="H485" i="1"/>
  <c r="G485" i="1"/>
  <c r="I484" i="1"/>
  <c r="H484" i="1"/>
  <c r="G484" i="1"/>
  <c r="I483" i="1"/>
  <c r="H483" i="1"/>
  <c r="G483" i="1"/>
  <c r="I482" i="1"/>
  <c r="H482" i="1"/>
  <c r="G482" i="1"/>
  <c r="I481" i="1"/>
  <c r="H481" i="1"/>
  <c r="G481" i="1"/>
  <c r="I480" i="1"/>
  <c r="H480" i="1"/>
  <c r="G480" i="1"/>
  <c r="I479" i="1"/>
  <c r="H479" i="1"/>
  <c r="G479" i="1"/>
  <c r="I478" i="1"/>
  <c r="H478" i="1"/>
  <c r="G478" i="1"/>
  <c r="I477" i="1"/>
  <c r="H477" i="1"/>
  <c r="G477" i="1"/>
  <c r="I476" i="1"/>
  <c r="H476" i="1"/>
  <c r="G476" i="1"/>
  <c r="I475" i="1"/>
  <c r="H475" i="1"/>
  <c r="G475" i="1"/>
  <c r="I474" i="1"/>
  <c r="H474" i="1"/>
  <c r="G474" i="1"/>
  <c r="I473" i="1"/>
  <c r="H473" i="1"/>
  <c r="G473" i="1"/>
  <c r="I472" i="1"/>
  <c r="H472" i="1"/>
  <c r="G472" i="1"/>
  <c r="I471" i="1"/>
  <c r="H471" i="1"/>
  <c r="G471" i="1"/>
  <c r="I470" i="1"/>
  <c r="H470" i="1"/>
  <c r="G470" i="1"/>
  <c r="I469" i="1"/>
  <c r="H469" i="1"/>
  <c r="G469" i="1"/>
  <c r="I468" i="1"/>
  <c r="H468" i="1"/>
  <c r="G468" i="1"/>
  <c r="I467" i="1"/>
  <c r="H467" i="1"/>
  <c r="G467" i="1"/>
  <c r="I466" i="1"/>
  <c r="H466" i="1"/>
  <c r="G466" i="1"/>
  <c r="I465" i="1"/>
  <c r="H465" i="1"/>
  <c r="G465" i="1"/>
  <c r="I464" i="1"/>
  <c r="H464" i="1"/>
  <c r="G464" i="1"/>
  <c r="I463" i="1"/>
  <c r="H463" i="1"/>
  <c r="G463" i="1"/>
  <c r="I462" i="1"/>
  <c r="H462" i="1"/>
  <c r="G462" i="1"/>
  <c r="I461" i="1"/>
  <c r="H461" i="1"/>
  <c r="G461" i="1"/>
  <c r="I460" i="1"/>
  <c r="H460" i="1"/>
  <c r="G460" i="1"/>
  <c r="I459" i="1"/>
  <c r="H459" i="1"/>
  <c r="G459" i="1"/>
  <c r="I458" i="1"/>
  <c r="H458" i="1"/>
  <c r="G458" i="1"/>
  <c r="I457" i="1"/>
  <c r="H457" i="1"/>
  <c r="G457" i="1"/>
  <c r="I456" i="1"/>
  <c r="H456" i="1"/>
  <c r="G456" i="1"/>
  <c r="I455" i="1"/>
  <c r="H455" i="1"/>
  <c r="G455" i="1"/>
  <c r="I454" i="1"/>
  <c r="H454" i="1"/>
  <c r="G454" i="1"/>
  <c r="I453" i="1"/>
  <c r="H453" i="1"/>
  <c r="G453" i="1"/>
  <c r="I452" i="1"/>
  <c r="H452" i="1"/>
  <c r="G452" i="1"/>
  <c r="I451" i="1"/>
  <c r="H451" i="1"/>
  <c r="G451" i="1"/>
  <c r="I450" i="1"/>
  <c r="H450" i="1"/>
  <c r="G450" i="1"/>
  <c r="I449" i="1"/>
  <c r="H449" i="1"/>
  <c r="G449" i="1"/>
  <c r="I448" i="1"/>
  <c r="H448" i="1"/>
  <c r="G448" i="1"/>
  <c r="I447" i="1"/>
  <c r="H447" i="1"/>
  <c r="G447" i="1"/>
  <c r="I446" i="1"/>
  <c r="H446" i="1"/>
  <c r="G446" i="1"/>
  <c r="I445" i="1"/>
  <c r="H445" i="1"/>
  <c r="G445" i="1"/>
  <c r="I444" i="1"/>
  <c r="H444" i="1"/>
  <c r="G444" i="1"/>
  <c r="I443" i="1"/>
  <c r="H443" i="1"/>
  <c r="G443" i="1"/>
  <c r="I442" i="1"/>
  <c r="H442" i="1"/>
  <c r="G442" i="1"/>
  <c r="I441" i="1"/>
  <c r="H441" i="1"/>
  <c r="G441" i="1"/>
  <c r="I440" i="1"/>
  <c r="H440" i="1"/>
  <c r="G440" i="1"/>
  <c r="I439" i="1"/>
  <c r="H439" i="1"/>
  <c r="G439" i="1"/>
  <c r="I438" i="1"/>
  <c r="H438" i="1"/>
  <c r="G438" i="1"/>
  <c r="I437" i="1"/>
  <c r="H437" i="1"/>
  <c r="G437" i="1"/>
  <c r="I436" i="1"/>
  <c r="H436" i="1"/>
  <c r="G436" i="1"/>
  <c r="I435" i="1"/>
  <c r="H435" i="1"/>
  <c r="G435" i="1"/>
  <c r="I434" i="1"/>
  <c r="H434" i="1"/>
  <c r="G434" i="1"/>
  <c r="I433" i="1"/>
  <c r="H433" i="1"/>
  <c r="G433" i="1"/>
  <c r="I432" i="1"/>
  <c r="H432" i="1"/>
  <c r="G432" i="1"/>
  <c r="I431" i="1"/>
  <c r="H431" i="1"/>
  <c r="G431" i="1"/>
  <c r="I430" i="1"/>
  <c r="H430" i="1"/>
  <c r="G430" i="1"/>
  <c r="I429" i="1"/>
  <c r="H429" i="1"/>
  <c r="G429" i="1"/>
  <c r="I428" i="1"/>
  <c r="H428" i="1"/>
  <c r="G428" i="1"/>
  <c r="I427" i="1"/>
  <c r="H427" i="1"/>
  <c r="G427" i="1"/>
  <c r="I426" i="1"/>
  <c r="H426" i="1"/>
  <c r="G426" i="1"/>
  <c r="I425" i="1"/>
  <c r="H425" i="1"/>
  <c r="G425" i="1"/>
  <c r="I424" i="1"/>
  <c r="H424" i="1"/>
  <c r="G424" i="1"/>
  <c r="I423" i="1"/>
  <c r="H423" i="1"/>
  <c r="G423" i="1"/>
  <c r="I422" i="1"/>
  <c r="H422" i="1"/>
  <c r="G422" i="1"/>
  <c r="I421" i="1"/>
  <c r="H421" i="1"/>
  <c r="G421" i="1"/>
  <c r="I420" i="1"/>
  <c r="H420" i="1"/>
  <c r="G420" i="1"/>
  <c r="I419" i="1"/>
  <c r="H419" i="1"/>
  <c r="G419" i="1"/>
  <c r="I418" i="1"/>
  <c r="H418" i="1"/>
  <c r="G418" i="1"/>
  <c r="I417" i="1"/>
  <c r="H417" i="1"/>
  <c r="G417" i="1"/>
  <c r="I416" i="1"/>
  <c r="H416" i="1"/>
  <c r="G416" i="1"/>
  <c r="I415" i="1"/>
  <c r="H415" i="1"/>
  <c r="G415" i="1"/>
  <c r="I414" i="1"/>
  <c r="H414" i="1"/>
  <c r="G414" i="1"/>
  <c r="I413" i="1"/>
  <c r="H413" i="1"/>
  <c r="G413" i="1"/>
  <c r="I412" i="1"/>
  <c r="H412" i="1"/>
  <c r="G412" i="1"/>
  <c r="I411" i="1"/>
  <c r="H411" i="1"/>
  <c r="G411" i="1"/>
  <c r="I410" i="1"/>
  <c r="H410" i="1"/>
  <c r="G410" i="1"/>
  <c r="I409" i="1"/>
  <c r="H409" i="1"/>
  <c r="G409" i="1"/>
  <c r="I408" i="1"/>
  <c r="H408" i="1"/>
  <c r="G408" i="1"/>
  <c r="I407" i="1"/>
  <c r="H407" i="1"/>
  <c r="G407" i="1"/>
  <c r="I406" i="1"/>
  <c r="H406" i="1"/>
  <c r="G406" i="1"/>
  <c r="I405" i="1"/>
  <c r="H405" i="1"/>
  <c r="G405" i="1"/>
  <c r="I404" i="1"/>
  <c r="H404" i="1"/>
  <c r="G404" i="1"/>
  <c r="I403" i="1"/>
  <c r="H403" i="1"/>
  <c r="G403" i="1"/>
  <c r="I402" i="1"/>
  <c r="H402" i="1"/>
  <c r="G402" i="1"/>
  <c r="I401" i="1"/>
  <c r="H401" i="1"/>
  <c r="G401" i="1"/>
  <c r="I400" i="1"/>
  <c r="H400" i="1"/>
  <c r="G400" i="1"/>
  <c r="I399" i="1"/>
  <c r="H399" i="1"/>
  <c r="G399" i="1"/>
  <c r="I398" i="1"/>
  <c r="H398" i="1"/>
  <c r="G398" i="1"/>
  <c r="I397" i="1"/>
  <c r="H397" i="1"/>
  <c r="G397" i="1"/>
  <c r="I396" i="1"/>
  <c r="H396" i="1"/>
  <c r="G396" i="1"/>
  <c r="I395" i="1"/>
  <c r="H395" i="1"/>
  <c r="G395" i="1"/>
  <c r="I394" i="1"/>
  <c r="H394" i="1"/>
  <c r="G394" i="1"/>
  <c r="I393" i="1"/>
  <c r="H393" i="1"/>
  <c r="G393" i="1"/>
  <c r="I392" i="1"/>
  <c r="H392" i="1"/>
  <c r="G392" i="1"/>
  <c r="I391" i="1"/>
  <c r="H391" i="1"/>
  <c r="G391" i="1"/>
  <c r="I390" i="1"/>
  <c r="H390" i="1"/>
  <c r="G390" i="1"/>
  <c r="I389" i="1"/>
  <c r="H389" i="1"/>
  <c r="G389" i="1"/>
  <c r="I388" i="1"/>
  <c r="H388" i="1"/>
  <c r="G388" i="1"/>
  <c r="I387" i="1"/>
  <c r="H387" i="1"/>
  <c r="G387" i="1"/>
  <c r="I386" i="1"/>
  <c r="H386" i="1"/>
  <c r="G386" i="1"/>
  <c r="I385" i="1"/>
  <c r="H385" i="1"/>
  <c r="G385" i="1"/>
  <c r="I384" i="1"/>
  <c r="H384" i="1"/>
  <c r="G384" i="1"/>
  <c r="I383" i="1"/>
  <c r="H383" i="1"/>
  <c r="G383" i="1"/>
  <c r="I382" i="1"/>
  <c r="H382" i="1"/>
  <c r="G382" i="1"/>
  <c r="I381" i="1"/>
  <c r="H381" i="1"/>
  <c r="G381" i="1"/>
  <c r="I380" i="1"/>
  <c r="H380" i="1"/>
  <c r="G380" i="1"/>
  <c r="I379" i="1"/>
  <c r="H379" i="1"/>
  <c r="G379" i="1"/>
  <c r="I378" i="1"/>
  <c r="H378" i="1"/>
  <c r="G378" i="1"/>
  <c r="I377" i="1"/>
  <c r="H377" i="1"/>
  <c r="G377" i="1"/>
  <c r="I376" i="1"/>
  <c r="H376" i="1"/>
  <c r="G376" i="1"/>
  <c r="I375" i="1"/>
  <c r="H375" i="1"/>
  <c r="G375" i="1"/>
  <c r="I374" i="1"/>
  <c r="H374" i="1"/>
  <c r="G374" i="1"/>
  <c r="I373" i="1"/>
  <c r="H373" i="1"/>
  <c r="G373" i="1"/>
  <c r="I372" i="1"/>
  <c r="H372" i="1"/>
  <c r="G372" i="1"/>
  <c r="I371" i="1"/>
  <c r="H371" i="1"/>
  <c r="G371" i="1"/>
  <c r="I370" i="1"/>
  <c r="H370" i="1"/>
  <c r="G370" i="1"/>
  <c r="I369" i="1"/>
  <c r="H369" i="1"/>
  <c r="G369" i="1"/>
  <c r="I368" i="1"/>
  <c r="H368" i="1"/>
  <c r="G368" i="1"/>
  <c r="I367" i="1"/>
  <c r="H367" i="1"/>
  <c r="G367" i="1"/>
  <c r="I366" i="1"/>
  <c r="H366" i="1"/>
  <c r="G366" i="1"/>
  <c r="I365" i="1"/>
  <c r="H365" i="1"/>
  <c r="G365" i="1"/>
  <c r="I364" i="1"/>
  <c r="H364" i="1"/>
  <c r="G364" i="1"/>
  <c r="I363" i="1"/>
  <c r="H363" i="1"/>
  <c r="G363" i="1"/>
  <c r="I362" i="1"/>
  <c r="H362" i="1"/>
  <c r="G362" i="1"/>
  <c r="I361" i="1"/>
  <c r="H361" i="1"/>
  <c r="G361" i="1"/>
  <c r="I360" i="1"/>
  <c r="H360" i="1"/>
  <c r="G360" i="1"/>
  <c r="I359" i="1"/>
  <c r="H359" i="1"/>
  <c r="G359" i="1"/>
  <c r="I358" i="1"/>
  <c r="H358" i="1"/>
  <c r="G358" i="1"/>
  <c r="I357" i="1"/>
  <c r="H357" i="1"/>
  <c r="G357" i="1"/>
  <c r="I356" i="1"/>
  <c r="H356" i="1"/>
  <c r="G356" i="1"/>
  <c r="I355" i="1"/>
  <c r="H355" i="1"/>
  <c r="G355" i="1"/>
  <c r="I354" i="1"/>
  <c r="H354" i="1"/>
  <c r="G354" i="1"/>
  <c r="I353" i="1"/>
  <c r="H353" i="1"/>
  <c r="G353" i="1"/>
  <c r="I352" i="1"/>
  <c r="H352" i="1"/>
  <c r="G352" i="1"/>
  <c r="I351" i="1"/>
  <c r="H351" i="1"/>
  <c r="G351" i="1"/>
  <c r="I350" i="1"/>
  <c r="H350" i="1"/>
  <c r="G350" i="1"/>
  <c r="I349" i="1"/>
  <c r="H349" i="1"/>
  <c r="G349" i="1"/>
  <c r="I348" i="1"/>
  <c r="H348" i="1"/>
  <c r="G348" i="1"/>
  <c r="I347" i="1"/>
  <c r="H347" i="1"/>
  <c r="G347" i="1"/>
  <c r="I346" i="1"/>
  <c r="H346" i="1"/>
  <c r="G346" i="1"/>
  <c r="I345" i="1"/>
  <c r="H345" i="1"/>
  <c r="G345" i="1"/>
  <c r="I344" i="1"/>
  <c r="H344" i="1"/>
  <c r="G344" i="1"/>
  <c r="I343" i="1"/>
  <c r="H343" i="1"/>
  <c r="G343" i="1"/>
  <c r="I342" i="1"/>
  <c r="H342" i="1"/>
  <c r="G342" i="1"/>
  <c r="I341" i="1"/>
  <c r="H341" i="1"/>
  <c r="G341" i="1"/>
  <c r="I340" i="1"/>
  <c r="H340" i="1"/>
  <c r="G340" i="1"/>
  <c r="I339" i="1"/>
  <c r="H339" i="1"/>
  <c r="G339" i="1"/>
  <c r="I338" i="1"/>
  <c r="H338" i="1"/>
  <c r="G338" i="1"/>
  <c r="I337" i="1"/>
  <c r="H337" i="1"/>
  <c r="G337" i="1"/>
  <c r="I336" i="1"/>
  <c r="H336" i="1"/>
  <c r="G336" i="1"/>
  <c r="I335" i="1"/>
  <c r="H335" i="1"/>
  <c r="G335" i="1"/>
  <c r="I334" i="1"/>
  <c r="H334" i="1"/>
  <c r="G334" i="1"/>
  <c r="I333" i="1"/>
  <c r="H333" i="1"/>
  <c r="G333" i="1"/>
  <c r="I332" i="1"/>
  <c r="H332" i="1"/>
  <c r="G332" i="1"/>
  <c r="I331" i="1"/>
  <c r="H331" i="1"/>
  <c r="G331" i="1"/>
  <c r="I330" i="1"/>
  <c r="H330" i="1"/>
  <c r="G330" i="1"/>
  <c r="I329" i="1"/>
  <c r="H329" i="1"/>
  <c r="G329" i="1"/>
  <c r="I328" i="1"/>
  <c r="H328" i="1"/>
  <c r="G328" i="1"/>
  <c r="I327" i="1"/>
  <c r="H327" i="1"/>
  <c r="G327" i="1"/>
  <c r="I326" i="1"/>
  <c r="H326" i="1"/>
  <c r="G326" i="1"/>
  <c r="I325" i="1"/>
  <c r="H325" i="1"/>
  <c r="G325" i="1"/>
  <c r="I324" i="1"/>
  <c r="H324" i="1"/>
  <c r="G324" i="1"/>
  <c r="I323" i="1"/>
  <c r="H323" i="1"/>
  <c r="G323" i="1"/>
  <c r="I322" i="1"/>
  <c r="H322" i="1"/>
  <c r="G322" i="1"/>
  <c r="I321" i="1"/>
  <c r="H321" i="1"/>
  <c r="G321" i="1"/>
  <c r="I318" i="1"/>
  <c r="H318" i="1"/>
  <c r="G318" i="1"/>
  <c r="I317" i="1"/>
  <c r="H317" i="1"/>
  <c r="G317" i="1"/>
  <c r="I316" i="1"/>
  <c r="H316" i="1"/>
  <c r="G316" i="1"/>
  <c r="I315" i="1"/>
  <c r="H315" i="1"/>
  <c r="G315" i="1"/>
  <c r="I314" i="1"/>
  <c r="H314" i="1"/>
  <c r="G314" i="1"/>
  <c r="I312" i="1"/>
  <c r="H312" i="1"/>
  <c r="G312" i="1"/>
  <c r="I311" i="1"/>
  <c r="H311" i="1"/>
  <c r="G311" i="1"/>
  <c r="I310" i="1"/>
  <c r="H310" i="1"/>
  <c r="G310" i="1"/>
  <c r="I308" i="1"/>
  <c r="H308" i="1"/>
  <c r="G308" i="1"/>
  <c r="I307" i="1"/>
  <c r="H307" i="1"/>
  <c r="G307" i="1"/>
  <c r="I306" i="1"/>
  <c r="H306" i="1"/>
  <c r="G306" i="1"/>
  <c r="I305" i="1"/>
  <c r="H305" i="1"/>
  <c r="G305" i="1"/>
  <c r="I304" i="1"/>
  <c r="H304" i="1"/>
  <c r="G304" i="1"/>
  <c r="I303" i="1"/>
  <c r="H303" i="1"/>
  <c r="G303" i="1"/>
  <c r="I302" i="1"/>
  <c r="H302" i="1"/>
  <c r="G302" i="1"/>
  <c r="I301" i="1"/>
  <c r="H301" i="1"/>
  <c r="G301" i="1"/>
  <c r="I300" i="1"/>
  <c r="H300" i="1"/>
  <c r="G300" i="1"/>
  <c r="I299" i="1"/>
  <c r="H299" i="1"/>
  <c r="G299" i="1"/>
  <c r="I298" i="1"/>
  <c r="H298" i="1"/>
  <c r="G298" i="1"/>
  <c r="I295" i="1"/>
  <c r="H295" i="1"/>
  <c r="G295" i="1"/>
  <c r="I294" i="1"/>
  <c r="H294" i="1"/>
  <c r="G294" i="1"/>
  <c r="I293" i="1"/>
  <c r="H293" i="1"/>
  <c r="G293" i="1"/>
  <c r="I292" i="1"/>
  <c r="H292" i="1"/>
  <c r="G292" i="1"/>
  <c r="I274" i="1"/>
  <c r="H274" i="1"/>
  <c r="G274" i="1"/>
  <c r="I273" i="1"/>
  <c r="H273" i="1"/>
  <c r="G273" i="1"/>
  <c r="I272" i="1"/>
  <c r="H272" i="1"/>
  <c r="G272" i="1"/>
  <c r="I271" i="1"/>
  <c r="H271" i="1"/>
  <c r="G271" i="1"/>
  <c r="I270" i="1"/>
  <c r="H270" i="1"/>
  <c r="G270" i="1"/>
  <c r="I269" i="1"/>
  <c r="H269" i="1"/>
  <c r="G269" i="1"/>
  <c r="I268" i="1"/>
  <c r="H268" i="1"/>
  <c r="G268" i="1"/>
  <c r="I267" i="1"/>
  <c r="H267" i="1"/>
  <c r="G267" i="1"/>
  <c r="I266" i="1"/>
  <c r="H266" i="1"/>
  <c r="G266" i="1"/>
  <c r="I265" i="1"/>
  <c r="H265" i="1"/>
  <c r="G265" i="1"/>
  <c r="I264" i="1"/>
  <c r="H264" i="1"/>
  <c r="G264" i="1"/>
  <c r="I263" i="1"/>
  <c r="H263" i="1"/>
  <c r="G263" i="1"/>
  <c r="I262" i="1"/>
  <c r="H262" i="1"/>
  <c r="G262" i="1"/>
  <c r="I261" i="1"/>
  <c r="H261" i="1"/>
  <c r="G261" i="1"/>
  <c r="I260" i="1"/>
  <c r="H260" i="1"/>
  <c r="G260" i="1"/>
  <c r="I259" i="1"/>
  <c r="H259" i="1"/>
  <c r="G259" i="1"/>
  <c r="I258" i="1"/>
  <c r="H258" i="1"/>
  <c r="G258" i="1"/>
  <c r="I257" i="1"/>
  <c r="H257" i="1"/>
  <c r="G257" i="1"/>
  <c r="I256" i="1"/>
  <c r="H256" i="1"/>
  <c r="G256" i="1"/>
  <c r="I252" i="1"/>
  <c r="H252" i="1"/>
  <c r="G252" i="1"/>
  <c r="I251" i="1"/>
  <c r="H251" i="1"/>
  <c r="G251" i="1"/>
  <c r="I250" i="1"/>
  <c r="H250" i="1"/>
  <c r="G250" i="1"/>
  <c r="I249" i="1"/>
  <c r="H249" i="1"/>
  <c r="G249" i="1"/>
  <c r="I248" i="1"/>
  <c r="H248" i="1"/>
  <c r="G248" i="1"/>
  <c r="I247" i="1"/>
  <c r="H247" i="1"/>
  <c r="G247" i="1"/>
  <c r="I246" i="1"/>
  <c r="H246" i="1"/>
  <c r="G246" i="1"/>
  <c r="I245" i="1"/>
  <c r="H245" i="1"/>
  <c r="G245" i="1"/>
  <c r="I244" i="1"/>
  <c r="H244" i="1"/>
  <c r="G244" i="1"/>
  <c r="I243" i="1"/>
  <c r="H243" i="1"/>
  <c r="G243" i="1"/>
  <c r="I242" i="1"/>
  <c r="H242" i="1"/>
  <c r="G242" i="1"/>
  <c r="I241" i="1"/>
  <c r="H241" i="1"/>
  <c r="G241" i="1"/>
  <c r="I240" i="1"/>
  <c r="H240" i="1"/>
  <c r="G240" i="1"/>
  <c r="I239" i="1"/>
  <c r="H239" i="1"/>
  <c r="G239" i="1"/>
  <c r="I238" i="1"/>
  <c r="H238" i="1"/>
  <c r="G238" i="1"/>
  <c r="I237" i="1"/>
  <c r="H237" i="1"/>
  <c r="G237" i="1"/>
  <c r="I236" i="1"/>
  <c r="H236" i="1"/>
  <c r="G236" i="1"/>
  <c r="I235" i="1"/>
  <c r="H235" i="1"/>
  <c r="G235" i="1"/>
  <c r="I234" i="1"/>
  <c r="H234" i="1"/>
  <c r="G234" i="1"/>
  <c r="I233" i="1"/>
  <c r="H233" i="1"/>
  <c r="G233" i="1"/>
  <c r="I232" i="1"/>
  <c r="H232" i="1"/>
  <c r="G232" i="1"/>
  <c r="I231" i="1"/>
  <c r="H231" i="1"/>
  <c r="G231" i="1"/>
  <c r="I230" i="1"/>
  <c r="H230" i="1"/>
  <c r="G230" i="1"/>
  <c r="I229" i="1"/>
  <c r="H229" i="1"/>
  <c r="G229" i="1"/>
  <c r="I228" i="1"/>
  <c r="H228" i="1"/>
  <c r="G228" i="1"/>
  <c r="I227" i="1"/>
  <c r="H227" i="1"/>
  <c r="G227" i="1"/>
  <c r="I226" i="1"/>
  <c r="H226" i="1"/>
  <c r="G226" i="1"/>
  <c r="I225" i="1"/>
  <c r="H225" i="1"/>
  <c r="G225" i="1"/>
  <c r="I224" i="1"/>
  <c r="H224" i="1"/>
  <c r="G224" i="1"/>
  <c r="I223" i="1"/>
  <c r="H223" i="1"/>
  <c r="G223" i="1"/>
  <c r="I222" i="1"/>
  <c r="H222" i="1"/>
  <c r="G222" i="1"/>
  <c r="I221" i="1"/>
  <c r="H221" i="1"/>
  <c r="G221" i="1"/>
  <c r="I220" i="1"/>
  <c r="H220" i="1"/>
  <c r="G220" i="1"/>
  <c r="I219" i="1"/>
  <c r="H219" i="1"/>
  <c r="G219" i="1"/>
  <c r="I218" i="1"/>
  <c r="H218" i="1"/>
  <c r="G218" i="1"/>
  <c r="I217" i="1"/>
  <c r="H217" i="1"/>
  <c r="G217" i="1"/>
  <c r="I216" i="1"/>
  <c r="H216" i="1"/>
  <c r="G216" i="1"/>
  <c r="I215" i="1"/>
  <c r="H215" i="1"/>
  <c r="G215" i="1"/>
  <c r="I214" i="1"/>
  <c r="H214" i="1"/>
  <c r="G214" i="1"/>
  <c r="I213" i="1"/>
  <c r="H213" i="1"/>
  <c r="G213" i="1"/>
  <c r="I212" i="1"/>
  <c r="H212" i="1"/>
  <c r="G212" i="1"/>
  <c r="I211" i="1"/>
  <c r="H211" i="1"/>
  <c r="G211" i="1"/>
  <c r="I210" i="1"/>
  <c r="H210" i="1"/>
  <c r="G210" i="1"/>
  <c r="I209" i="1"/>
  <c r="H209" i="1"/>
  <c r="G209" i="1"/>
  <c r="I208" i="1"/>
  <c r="H208" i="1"/>
  <c r="G208" i="1"/>
  <c r="I207" i="1"/>
  <c r="H207" i="1"/>
  <c r="G207" i="1"/>
  <c r="I206" i="1"/>
  <c r="H206" i="1"/>
  <c r="G206" i="1"/>
  <c r="I205" i="1"/>
  <c r="H205" i="1"/>
  <c r="G205" i="1"/>
  <c r="I204" i="1"/>
  <c r="H204" i="1"/>
  <c r="G204" i="1"/>
  <c r="I203" i="1"/>
  <c r="H203" i="1"/>
  <c r="G203" i="1"/>
  <c r="I202" i="1"/>
  <c r="H202" i="1"/>
  <c r="G202" i="1"/>
  <c r="I201" i="1"/>
  <c r="H201" i="1"/>
  <c r="G201" i="1"/>
  <c r="I200" i="1"/>
  <c r="H200" i="1"/>
  <c r="G200" i="1"/>
  <c r="I199" i="1"/>
  <c r="H199" i="1"/>
  <c r="G199" i="1"/>
  <c r="I191" i="1"/>
  <c r="H191" i="1"/>
  <c r="G191" i="1"/>
  <c r="I190" i="1"/>
  <c r="H190" i="1"/>
  <c r="G190" i="1"/>
  <c r="I189" i="1"/>
  <c r="H189" i="1"/>
  <c r="G189" i="1"/>
  <c r="I188" i="1"/>
  <c r="H188" i="1"/>
  <c r="G188" i="1"/>
  <c r="I187" i="1"/>
  <c r="H187" i="1"/>
  <c r="G187" i="1"/>
  <c r="I186" i="1"/>
  <c r="H186" i="1"/>
  <c r="G186" i="1"/>
  <c r="I185" i="1"/>
  <c r="H185" i="1"/>
  <c r="G185" i="1"/>
  <c r="I184" i="1"/>
  <c r="H184" i="1"/>
  <c r="G184" i="1"/>
  <c r="I183" i="1"/>
  <c r="H183" i="1"/>
  <c r="G183" i="1"/>
  <c r="I182" i="1"/>
  <c r="H182" i="1"/>
  <c r="G182" i="1"/>
  <c r="I181" i="1"/>
  <c r="H181" i="1"/>
  <c r="G181" i="1"/>
  <c r="I180" i="1"/>
  <c r="H180" i="1"/>
  <c r="G180" i="1"/>
  <c r="I179" i="1"/>
  <c r="H179" i="1"/>
  <c r="G179" i="1"/>
  <c r="I178" i="1"/>
  <c r="H178" i="1"/>
  <c r="G178" i="1"/>
  <c r="I177" i="1"/>
  <c r="H177" i="1"/>
  <c r="G177" i="1"/>
  <c r="I176" i="1"/>
  <c r="H176" i="1"/>
  <c r="G176" i="1"/>
  <c r="I175" i="1"/>
  <c r="H175" i="1"/>
  <c r="G175" i="1"/>
  <c r="I174" i="1"/>
  <c r="H174" i="1"/>
  <c r="G174" i="1"/>
  <c r="I173" i="1"/>
  <c r="H173" i="1"/>
  <c r="G173" i="1"/>
  <c r="I172" i="1"/>
  <c r="H172" i="1"/>
  <c r="G172" i="1"/>
  <c r="I171" i="1"/>
  <c r="H171" i="1"/>
  <c r="G171" i="1"/>
  <c r="I170" i="1"/>
  <c r="H170" i="1"/>
  <c r="G170" i="1"/>
  <c r="I169" i="1"/>
  <c r="H169" i="1"/>
  <c r="G169" i="1"/>
  <c r="I168" i="1"/>
  <c r="H168" i="1"/>
  <c r="G168" i="1"/>
  <c r="I167" i="1"/>
  <c r="H167" i="1"/>
  <c r="G167" i="1"/>
  <c r="I166" i="1"/>
  <c r="H166" i="1"/>
  <c r="G166" i="1"/>
  <c r="I165" i="1"/>
  <c r="H165" i="1"/>
  <c r="G165" i="1"/>
  <c r="I164" i="1"/>
  <c r="H164" i="1"/>
  <c r="G164" i="1"/>
  <c r="I163" i="1"/>
  <c r="H163" i="1"/>
  <c r="G163" i="1"/>
  <c r="I162" i="1"/>
  <c r="H162" i="1"/>
  <c r="G162" i="1"/>
  <c r="I161" i="1"/>
  <c r="H161" i="1"/>
  <c r="G161" i="1"/>
  <c r="I160" i="1"/>
  <c r="H160" i="1"/>
  <c r="G160" i="1"/>
  <c r="I159" i="1"/>
  <c r="H159" i="1"/>
  <c r="G159" i="1"/>
  <c r="I158" i="1"/>
  <c r="H158" i="1"/>
  <c r="G158" i="1"/>
  <c r="I157" i="1"/>
  <c r="H157" i="1"/>
  <c r="G157" i="1"/>
  <c r="I156" i="1"/>
  <c r="H156" i="1"/>
  <c r="G156" i="1"/>
  <c r="I155" i="1"/>
  <c r="H155" i="1"/>
  <c r="G155" i="1"/>
  <c r="I154" i="1"/>
  <c r="H154" i="1"/>
  <c r="G154" i="1"/>
  <c r="I153" i="1"/>
  <c r="H153" i="1"/>
  <c r="G153" i="1"/>
  <c r="I152" i="1"/>
  <c r="H152" i="1"/>
  <c r="G152" i="1"/>
  <c r="I151" i="1"/>
  <c r="H151" i="1"/>
  <c r="G151" i="1"/>
  <c r="I150" i="1"/>
  <c r="H150" i="1"/>
  <c r="G150" i="1"/>
  <c r="I149" i="1"/>
  <c r="H149" i="1"/>
  <c r="G149" i="1"/>
  <c r="I148" i="1"/>
  <c r="H148" i="1"/>
  <c r="G148" i="1"/>
  <c r="I147" i="1"/>
  <c r="H147" i="1"/>
  <c r="G147" i="1"/>
  <c r="I146" i="1"/>
  <c r="H146" i="1"/>
  <c r="G146" i="1"/>
  <c r="I145" i="1"/>
  <c r="H145" i="1"/>
  <c r="G145" i="1"/>
  <c r="I144" i="1"/>
  <c r="H144" i="1"/>
  <c r="G144" i="1"/>
  <c r="I143" i="1"/>
  <c r="H143" i="1"/>
  <c r="G143" i="1"/>
  <c r="I142" i="1"/>
  <c r="H142" i="1"/>
  <c r="G142" i="1"/>
  <c r="I141" i="1"/>
  <c r="H141" i="1"/>
  <c r="G141" i="1"/>
  <c r="I140" i="1"/>
  <c r="H140" i="1"/>
  <c r="G140" i="1"/>
  <c r="I139" i="1"/>
  <c r="H139" i="1"/>
  <c r="G139" i="1"/>
  <c r="I138" i="1"/>
  <c r="H138" i="1"/>
  <c r="G138" i="1"/>
  <c r="I137" i="1"/>
  <c r="H137" i="1"/>
  <c r="G137" i="1"/>
  <c r="I136" i="1"/>
  <c r="H136" i="1"/>
  <c r="G136" i="1"/>
  <c r="I135" i="1"/>
  <c r="H135" i="1"/>
  <c r="G135" i="1"/>
  <c r="I134" i="1"/>
  <c r="H134" i="1"/>
  <c r="G134" i="1"/>
  <c r="I133" i="1"/>
  <c r="H133" i="1"/>
  <c r="G133" i="1"/>
  <c r="I132" i="1"/>
  <c r="H132" i="1"/>
  <c r="G132" i="1"/>
  <c r="I131" i="1"/>
  <c r="H131" i="1"/>
  <c r="G131" i="1"/>
  <c r="I130" i="1"/>
  <c r="H130" i="1"/>
  <c r="G130" i="1"/>
  <c r="I129" i="1"/>
  <c r="H129" i="1"/>
  <c r="G129" i="1"/>
  <c r="I128" i="1"/>
  <c r="H128" i="1"/>
  <c r="G128" i="1"/>
  <c r="I127" i="1"/>
  <c r="H127" i="1"/>
  <c r="G127" i="1"/>
  <c r="I126" i="1"/>
  <c r="H126" i="1"/>
  <c r="G126" i="1"/>
  <c r="I125" i="1"/>
  <c r="H125" i="1"/>
  <c r="G125" i="1"/>
  <c r="I124" i="1"/>
  <c r="H124" i="1"/>
  <c r="G124" i="1"/>
  <c r="I123" i="1"/>
  <c r="H123" i="1"/>
  <c r="G123" i="1"/>
  <c r="I122" i="1"/>
  <c r="H122" i="1"/>
  <c r="G122" i="1"/>
  <c r="I121" i="1"/>
  <c r="H121" i="1"/>
  <c r="G121" i="1"/>
  <c r="I120" i="1"/>
  <c r="H120" i="1"/>
  <c r="G120" i="1"/>
  <c r="I119" i="1"/>
  <c r="H119" i="1"/>
  <c r="G119" i="1"/>
  <c r="I118" i="1"/>
  <c r="H118" i="1"/>
  <c r="G118" i="1"/>
  <c r="I117" i="1"/>
  <c r="H117" i="1"/>
  <c r="G117" i="1"/>
  <c r="I116" i="1"/>
  <c r="H116" i="1"/>
  <c r="G116" i="1"/>
  <c r="I115" i="1"/>
  <c r="H115" i="1"/>
  <c r="G115" i="1"/>
  <c r="I114" i="1"/>
  <c r="H114" i="1"/>
  <c r="G114" i="1"/>
  <c r="I113" i="1"/>
  <c r="H113" i="1"/>
  <c r="G113" i="1"/>
  <c r="I112" i="1"/>
  <c r="H112" i="1"/>
  <c r="G112" i="1"/>
  <c r="I111" i="1"/>
  <c r="H111" i="1"/>
  <c r="G111" i="1"/>
  <c r="I110" i="1"/>
  <c r="H110" i="1"/>
  <c r="G110" i="1"/>
  <c r="I109" i="1"/>
  <c r="H109" i="1"/>
  <c r="G109" i="1"/>
  <c r="I108" i="1"/>
  <c r="H108" i="1"/>
  <c r="G108" i="1"/>
  <c r="I107" i="1"/>
  <c r="H107" i="1"/>
  <c r="G107" i="1"/>
  <c r="I106" i="1"/>
  <c r="H106" i="1"/>
  <c r="G106" i="1"/>
  <c r="I105" i="1"/>
  <c r="H105" i="1"/>
  <c r="G105" i="1"/>
  <c r="I104" i="1"/>
  <c r="H104" i="1"/>
  <c r="G104" i="1"/>
  <c r="I103" i="1"/>
  <c r="H103" i="1"/>
  <c r="G103" i="1"/>
  <c r="I102" i="1"/>
  <c r="H102" i="1"/>
  <c r="G102" i="1"/>
  <c r="I101" i="1"/>
  <c r="H101" i="1"/>
  <c r="G101" i="1"/>
  <c r="I100" i="1"/>
  <c r="H100" i="1"/>
  <c r="G100" i="1"/>
  <c r="I99" i="1"/>
  <c r="H99" i="1"/>
  <c r="G99" i="1"/>
  <c r="I98" i="1"/>
  <c r="H98" i="1"/>
  <c r="G98" i="1"/>
  <c r="I97" i="1"/>
  <c r="H97" i="1"/>
  <c r="G97" i="1"/>
  <c r="I96" i="1"/>
  <c r="H96" i="1"/>
  <c r="G96" i="1"/>
  <c r="I95" i="1"/>
  <c r="H95" i="1"/>
  <c r="G95" i="1"/>
  <c r="I94" i="1"/>
  <c r="H94" i="1"/>
  <c r="G94" i="1"/>
  <c r="I93" i="1"/>
  <c r="H93" i="1"/>
  <c r="G93" i="1"/>
  <c r="I92" i="1"/>
  <c r="H92" i="1"/>
  <c r="G92" i="1"/>
  <c r="I91" i="1"/>
  <c r="H91" i="1"/>
  <c r="G91" i="1"/>
  <c r="I90" i="1"/>
  <c r="H90" i="1"/>
  <c r="G90" i="1"/>
  <c r="I89" i="1"/>
  <c r="H89" i="1"/>
  <c r="G89" i="1"/>
  <c r="I88" i="1"/>
  <c r="H88" i="1"/>
  <c r="G88" i="1"/>
  <c r="I87" i="1"/>
  <c r="H87" i="1"/>
  <c r="G87" i="1"/>
  <c r="I86" i="1"/>
  <c r="H86" i="1"/>
  <c r="G86" i="1"/>
  <c r="I85" i="1"/>
  <c r="H85" i="1"/>
  <c r="G85" i="1"/>
  <c r="I84" i="1"/>
  <c r="H84" i="1"/>
  <c r="G84" i="1"/>
  <c r="I83" i="1"/>
  <c r="H83" i="1"/>
  <c r="G83" i="1"/>
  <c r="I82" i="1"/>
  <c r="H82" i="1"/>
  <c r="G82" i="1"/>
  <c r="I81" i="1"/>
  <c r="H81" i="1"/>
  <c r="G81" i="1"/>
  <c r="I80" i="1"/>
  <c r="H80" i="1"/>
  <c r="G80" i="1"/>
  <c r="I79" i="1"/>
  <c r="H79" i="1"/>
  <c r="G79" i="1"/>
  <c r="I78" i="1"/>
  <c r="H78" i="1"/>
  <c r="G78" i="1"/>
  <c r="I77" i="1"/>
  <c r="H77" i="1"/>
  <c r="G77" i="1"/>
  <c r="I76" i="1"/>
  <c r="H76" i="1"/>
  <c r="G76" i="1"/>
  <c r="I75" i="1"/>
  <c r="H75" i="1"/>
  <c r="G75" i="1"/>
  <c r="I74" i="1"/>
  <c r="H74" i="1"/>
  <c r="G74" i="1"/>
  <c r="I73" i="1"/>
  <c r="H73" i="1"/>
  <c r="G73" i="1"/>
  <c r="I72" i="1"/>
  <c r="H72" i="1"/>
  <c r="G72" i="1"/>
  <c r="I71" i="1"/>
  <c r="H71" i="1"/>
  <c r="G71" i="1"/>
  <c r="I70" i="1"/>
  <c r="H70" i="1"/>
  <c r="G70" i="1"/>
  <c r="I69" i="1"/>
  <c r="H69" i="1"/>
  <c r="G69" i="1"/>
  <c r="I68" i="1"/>
  <c r="H68" i="1"/>
  <c r="G68" i="1"/>
  <c r="I67" i="1"/>
  <c r="H67" i="1"/>
  <c r="G67" i="1"/>
  <c r="I66" i="1"/>
  <c r="H66" i="1"/>
  <c r="G66" i="1"/>
  <c r="I65" i="1"/>
  <c r="H65" i="1"/>
  <c r="G65" i="1"/>
  <c r="I64" i="1"/>
  <c r="H64" i="1"/>
  <c r="G64" i="1"/>
  <c r="I63" i="1"/>
  <c r="H63" i="1"/>
  <c r="G63" i="1"/>
  <c r="I62" i="1"/>
  <c r="H62" i="1"/>
  <c r="G62" i="1"/>
  <c r="I61" i="1"/>
  <c r="H61" i="1"/>
  <c r="G61" i="1"/>
  <c r="I60" i="1"/>
  <c r="H60" i="1"/>
  <c r="G60" i="1"/>
  <c r="I59" i="1"/>
  <c r="H59" i="1"/>
  <c r="G59" i="1"/>
  <c r="I58" i="1"/>
  <c r="H58" i="1"/>
  <c r="G58" i="1"/>
  <c r="I57" i="1"/>
  <c r="H57" i="1"/>
  <c r="G57" i="1"/>
  <c r="I56" i="1"/>
  <c r="H56" i="1"/>
  <c r="G56" i="1"/>
  <c r="I51" i="1"/>
  <c r="H51" i="1"/>
  <c r="G51" i="1"/>
  <c r="I48" i="1"/>
  <c r="H48" i="1"/>
  <c r="G48" i="1"/>
  <c r="I45" i="1"/>
  <c r="H45" i="1"/>
  <c r="G45" i="1"/>
  <c r="I44" i="1"/>
  <c r="H44" i="1"/>
  <c r="G44" i="1"/>
  <c r="I42" i="1"/>
  <c r="H42" i="1"/>
  <c r="G42" i="1"/>
  <c r="I38" i="1"/>
  <c r="H38" i="1"/>
  <c r="G38" i="1"/>
  <c r="I1199" i="1"/>
  <c r="H1199" i="1"/>
  <c r="G1199" i="1"/>
  <c r="I793" i="1"/>
  <c r="H793" i="1"/>
  <c r="G793" i="1"/>
  <c r="I313" i="1"/>
  <c r="H313" i="1"/>
  <c r="G313" i="1"/>
  <c r="I309" i="1"/>
  <c r="H309" i="1"/>
  <c r="G309" i="1"/>
  <c r="I297" i="1"/>
  <c r="H297" i="1"/>
  <c r="G297" i="1"/>
  <c r="I296" i="1"/>
  <c r="H296" i="1"/>
  <c r="G296" i="1"/>
  <c r="I291" i="1"/>
  <c r="H291" i="1"/>
  <c r="G291" i="1"/>
  <c r="I290" i="1"/>
  <c r="H290" i="1"/>
  <c r="G290" i="1"/>
  <c r="I289" i="1"/>
  <c r="H289" i="1"/>
  <c r="G289" i="1"/>
  <c r="I288" i="1"/>
  <c r="H288" i="1"/>
  <c r="G288" i="1"/>
  <c r="I287" i="1"/>
  <c r="H287" i="1"/>
  <c r="G287" i="1"/>
  <c r="I286" i="1"/>
  <c r="H286" i="1"/>
  <c r="G286" i="1"/>
  <c r="I285" i="1"/>
  <c r="H285" i="1"/>
  <c r="G285" i="1"/>
  <c r="I284" i="1"/>
  <c r="H284" i="1"/>
  <c r="G284" i="1"/>
  <c r="I283" i="1"/>
  <c r="H283" i="1"/>
  <c r="G283" i="1"/>
  <c r="I282" i="1"/>
  <c r="H282" i="1"/>
  <c r="G282" i="1"/>
  <c r="I281" i="1"/>
  <c r="H281" i="1"/>
  <c r="G281" i="1"/>
  <c r="I280" i="1"/>
  <c r="H280" i="1"/>
  <c r="G280" i="1"/>
  <c r="I279" i="1"/>
  <c r="H279" i="1"/>
  <c r="G279" i="1"/>
  <c r="I278" i="1"/>
  <c r="H278" i="1"/>
  <c r="G278" i="1"/>
  <c r="I277" i="1"/>
  <c r="H277" i="1"/>
  <c r="G277" i="1"/>
  <c r="I276" i="1"/>
  <c r="H276" i="1"/>
  <c r="G276" i="1"/>
  <c r="I275" i="1"/>
  <c r="H275" i="1"/>
  <c r="G275" i="1"/>
  <c r="I197" i="1"/>
  <c r="H197" i="1"/>
  <c r="G197" i="1"/>
  <c r="I196" i="1"/>
  <c r="H196" i="1"/>
  <c r="G196" i="1"/>
  <c r="I195" i="1"/>
  <c r="H195" i="1"/>
  <c r="G195" i="1"/>
  <c r="I194" i="1"/>
  <c r="H194" i="1"/>
  <c r="G194" i="1"/>
  <c r="I193" i="1"/>
  <c r="H193" i="1"/>
  <c r="G193" i="1"/>
  <c r="I192" i="1"/>
  <c r="H192" i="1"/>
  <c r="G192" i="1"/>
  <c r="I55" i="1"/>
  <c r="H55" i="1"/>
  <c r="G55" i="1"/>
  <c r="I54" i="1"/>
  <c r="H54" i="1"/>
  <c r="G54" i="1"/>
  <c r="I53" i="1"/>
  <c r="H53" i="1"/>
  <c r="G53" i="1"/>
  <c r="I52" i="1"/>
  <c r="H52" i="1"/>
  <c r="G52" i="1"/>
  <c r="I50" i="1"/>
  <c r="H50" i="1"/>
  <c r="G50" i="1"/>
  <c r="I49" i="1"/>
  <c r="H49" i="1"/>
  <c r="G49" i="1"/>
  <c r="I47" i="1"/>
  <c r="H47" i="1"/>
  <c r="G47" i="1"/>
  <c r="I46" i="1"/>
  <c r="H46" i="1"/>
  <c r="G46" i="1"/>
  <c r="I1479" i="1"/>
  <c r="H1479" i="1"/>
  <c r="G1479" i="1"/>
  <c r="I1447" i="1"/>
  <c r="H1447" i="1"/>
  <c r="G1447" i="1"/>
  <c r="I1445" i="1"/>
  <c r="H1445" i="1"/>
  <c r="G1445" i="1"/>
  <c r="I1443" i="1"/>
  <c r="H1443" i="1"/>
  <c r="G1443" i="1"/>
  <c r="I1431" i="1"/>
  <c r="H1431" i="1"/>
  <c r="G1431" i="1"/>
  <c r="I1429" i="1"/>
  <c r="H1429" i="1"/>
  <c r="G1429" i="1"/>
  <c r="I1428" i="1"/>
  <c r="H1428" i="1"/>
  <c r="G1428" i="1"/>
  <c r="I1425" i="1"/>
  <c r="H1425" i="1"/>
  <c r="G1425" i="1"/>
  <c r="I1424" i="1"/>
  <c r="H1424" i="1"/>
  <c r="G1424" i="1"/>
  <c r="I1423" i="1"/>
  <c r="H1423" i="1"/>
  <c r="G1423" i="1"/>
  <c r="I1422" i="1"/>
  <c r="H1422" i="1"/>
  <c r="G1422" i="1"/>
  <c r="I1421" i="1"/>
  <c r="H1421" i="1"/>
  <c r="G1421" i="1"/>
  <c r="I1420" i="1"/>
  <c r="H1420" i="1"/>
  <c r="G1420" i="1"/>
  <c r="I1419" i="1"/>
  <c r="H1419" i="1"/>
  <c r="G1419" i="1"/>
  <c r="I1412" i="1"/>
  <c r="H1412" i="1"/>
  <c r="G1412" i="1"/>
  <c r="I1411" i="1"/>
  <c r="H1411" i="1"/>
  <c r="G1411" i="1"/>
  <c r="I1410" i="1"/>
  <c r="H1410" i="1"/>
  <c r="G1410" i="1"/>
  <c r="I1406" i="1"/>
  <c r="H1406" i="1"/>
  <c r="G1406" i="1"/>
  <c r="I1404" i="1"/>
  <c r="H1404" i="1"/>
  <c r="G1404" i="1"/>
  <c r="I1396" i="1"/>
  <c r="H1396" i="1"/>
  <c r="G1396" i="1"/>
  <c r="I1390" i="1"/>
  <c r="H1390" i="1"/>
  <c r="G1390" i="1"/>
  <c r="I1106" i="1"/>
  <c r="H1106" i="1"/>
  <c r="G1106" i="1"/>
  <c r="I1102" i="1"/>
  <c r="H1102" i="1"/>
  <c r="G1102" i="1"/>
  <c r="I1062" i="1"/>
  <c r="H1062" i="1"/>
  <c r="G1062" i="1"/>
  <c r="I1054" i="1"/>
  <c r="H1054" i="1"/>
  <c r="G1054" i="1"/>
  <c r="I999" i="1"/>
  <c r="H999" i="1"/>
  <c r="G999" i="1"/>
  <c r="I988" i="1"/>
  <c r="H988" i="1"/>
  <c r="G988" i="1"/>
  <c r="I987" i="1"/>
  <c r="H987" i="1"/>
  <c r="G987" i="1"/>
  <c r="I967" i="1"/>
  <c r="H967" i="1"/>
  <c r="G967" i="1"/>
  <c r="I965" i="1"/>
  <c r="H965" i="1"/>
  <c r="G965" i="1"/>
  <c r="I964" i="1"/>
  <c r="H964" i="1"/>
  <c r="G964" i="1"/>
  <c r="I961" i="1"/>
  <c r="H961" i="1"/>
  <c r="G961" i="1"/>
  <c r="I888" i="1"/>
  <c r="H888" i="1"/>
  <c r="G888" i="1"/>
  <c r="I887" i="1"/>
  <c r="H887" i="1"/>
  <c r="G887" i="1"/>
  <c r="I886" i="1"/>
  <c r="H886" i="1"/>
  <c r="G886" i="1"/>
  <c r="I885" i="1"/>
  <c r="H885" i="1"/>
  <c r="G885" i="1"/>
  <c r="I884" i="1"/>
  <c r="H884" i="1"/>
  <c r="G884" i="1"/>
  <c r="I883" i="1"/>
  <c r="H883" i="1"/>
  <c r="G883" i="1"/>
  <c r="I882" i="1"/>
  <c r="H882" i="1"/>
  <c r="G882" i="1"/>
  <c r="I881" i="1"/>
  <c r="H881" i="1"/>
  <c r="G881" i="1"/>
  <c r="I880" i="1"/>
  <c r="H880" i="1"/>
  <c r="G880" i="1"/>
  <c r="I879" i="1"/>
  <c r="H879" i="1"/>
  <c r="G879" i="1"/>
  <c r="I878" i="1"/>
  <c r="H878" i="1"/>
  <c r="G878" i="1"/>
  <c r="I877" i="1"/>
  <c r="H877" i="1"/>
  <c r="G877" i="1"/>
  <c r="I876" i="1"/>
  <c r="H876" i="1"/>
  <c r="G876" i="1"/>
  <c r="I875" i="1"/>
  <c r="H875" i="1"/>
  <c r="G875" i="1"/>
  <c r="I874" i="1"/>
  <c r="H874" i="1"/>
  <c r="G874" i="1"/>
  <c r="I873" i="1"/>
  <c r="H873" i="1"/>
  <c r="G873" i="1"/>
  <c r="I872" i="1"/>
  <c r="H872" i="1"/>
  <c r="G872" i="1"/>
  <c r="I871" i="1"/>
  <c r="H871" i="1"/>
  <c r="G871" i="1"/>
  <c r="I870" i="1"/>
  <c r="H870" i="1"/>
  <c r="G870" i="1"/>
  <c r="I869" i="1"/>
  <c r="H869" i="1"/>
  <c r="G869" i="1"/>
  <c r="I868" i="1"/>
  <c r="H868" i="1"/>
  <c r="G868" i="1"/>
  <c r="I867" i="1"/>
  <c r="H867" i="1"/>
  <c r="G867" i="1"/>
  <c r="I866" i="1"/>
  <c r="H866" i="1"/>
  <c r="G866" i="1"/>
  <c r="I865" i="1"/>
  <c r="H865" i="1"/>
  <c r="G865" i="1"/>
  <c r="I864" i="1"/>
  <c r="H864" i="1"/>
  <c r="G864" i="1"/>
  <c r="I863" i="1"/>
  <c r="H863" i="1"/>
  <c r="G863" i="1"/>
  <c r="I862" i="1"/>
  <c r="H862" i="1"/>
  <c r="G862" i="1"/>
  <c r="I861" i="1"/>
  <c r="H861" i="1"/>
  <c r="G861" i="1"/>
  <c r="I777" i="1"/>
  <c r="H777" i="1"/>
  <c r="G777" i="1"/>
  <c r="I776" i="1"/>
  <c r="H776" i="1"/>
  <c r="G776" i="1"/>
  <c r="I775" i="1"/>
  <c r="H775" i="1"/>
  <c r="G775" i="1"/>
  <c r="I255" i="1"/>
  <c r="H255" i="1"/>
  <c r="G255" i="1"/>
  <c r="I254" i="1"/>
  <c r="H254" i="1"/>
  <c r="G254" i="1"/>
  <c r="I253" i="1"/>
  <c r="H253" i="1"/>
  <c r="G253" i="1"/>
  <c r="I41" i="1"/>
  <c r="H41" i="1"/>
  <c r="G41" i="1"/>
  <c r="I40" i="1"/>
  <c r="H40" i="1"/>
  <c r="G40" i="1"/>
  <c r="H8" i="4" l="1"/>
  <c r="H7" i="4"/>
  <c r="H6" i="4"/>
  <c r="H5" i="4"/>
  <c r="H4" i="4"/>
  <c r="H3" i="4"/>
  <c r="G8" i="4"/>
  <c r="G7" i="4"/>
  <c r="G6" i="4"/>
  <c r="G5" i="4"/>
  <c r="G4" i="4"/>
  <c r="G3" i="4"/>
  <c r="E8" i="4"/>
  <c r="E7" i="4"/>
  <c r="E6" i="4"/>
  <c r="E5" i="4"/>
  <c r="E4" i="4"/>
  <c r="E3" i="4"/>
  <c r="I1139" i="1" l="1"/>
  <c r="H1139" i="1"/>
  <c r="G1139" i="1"/>
  <c r="I320" i="1" l="1"/>
  <c r="H320" i="1"/>
  <c r="G320" i="1"/>
  <c r="I319" i="1"/>
  <c r="H319" i="1"/>
  <c r="G319" i="1"/>
  <c r="I1124" i="1"/>
  <c r="I1123" i="1"/>
  <c r="H1124" i="1"/>
  <c r="H1123" i="1"/>
  <c r="G1124" i="1"/>
  <c r="G1123" i="1"/>
  <c r="I1058" i="1"/>
  <c r="H1058" i="1"/>
  <c r="G1058" i="1"/>
  <c r="I43" i="1"/>
  <c r="H43" i="1"/>
  <c r="G43" i="1"/>
  <c r="I198" i="1"/>
  <c r="H198" i="1"/>
  <c r="G198" i="1"/>
  <c r="I1143" i="1"/>
  <c r="H1143" i="1"/>
  <c r="G1143" i="1"/>
  <c r="I1142" i="1"/>
  <c r="H1142" i="1"/>
  <c r="G1142" i="1"/>
  <c r="I1141" i="1"/>
  <c r="H1141" i="1"/>
  <c r="G1141" i="1"/>
  <c r="I1140" i="1"/>
  <c r="H1140" i="1"/>
  <c r="G1140" i="1"/>
  <c r="I39" i="1"/>
  <c r="H39" i="1"/>
  <c r="G39" i="1"/>
  <c r="I37" i="1"/>
  <c r="H37" i="1"/>
  <c r="G37" i="1"/>
  <c r="I36" i="1"/>
  <c r="H36" i="1"/>
  <c r="G36" i="1"/>
  <c r="I35" i="1"/>
  <c r="H35" i="1"/>
  <c r="G35" i="1"/>
</calcChain>
</file>

<file path=xl/sharedStrings.xml><?xml version="1.0" encoding="utf-8"?>
<sst xmlns="http://schemas.openxmlformats.org/spreadsheetml/2006/main" count="3829" uniqueCount="3233">
  <si>
    <t xml:space="preserve">DESCRIPTION                                           </t>
  </si>
  <si>
    <t>STATE CONTRACT PURCHASE PRICE</t>
  </si>
  <si>
    <t>ANNUAL MAINTENANCE PRICE</t>
  </si>
  <si>
    <t>36 MONTH LEASE PRICE PER MONTH INCLUDING MAINTENANCE</t>
  </si>
  <si>
    <t>48 MONTH LEASE PRICE PER MONTH INCLUDING MAINTENANCE</t>
  </si>
  <si>
    <t>60 MONTH LEASE PRICE PER MONTH INCLUDING MAINTENANCE</t>
  </si>
  <si>
    <t>N/A</t>
  </si>
  <si>
    <t>IJ15K</t>
  </si>
  <si>
    <t>IJ15K Meter Rental</t>
  </si>
  <si>
    <t>IX3 Meter Rental</t>
  </si>
  <si>
    <t>IN600AF</t>
  </si>
  <si>
    <t>IN600AF Meter Rental</t>
  </si>
  <si>
    <t>IN700</t>
  </si>
  <si>
    <t>IN700 Meter Rental</t>
  </si>
  <si>
    <t>IN750</t>
  </si>
  <si>
    <t>IN750 Meter Rental</t>
  </si>
  <si>
    <t>IS440</t>
  </si>
  <si>
    <t>IS440 Meter Rental</t>
  </si>
  <si>
    <t>IS460</t>
  </si>
  <si>
    <t>IS460 Meter Rental</t>
  </si>
  <si>
    <t>IS480</t>
  </si>
  <si>
    <t>IS480 Meter Rental</t>
  </si>
  <si>
    <t>IS490</t>
  </si>
  <si>
    <t>IS490 Meter Rental</t>
  </si>
  <si>
    <t>IS5000 Meter Rental</t>
  </si>
  <si>
    <t>IS6000</t>
  </si>
  <si>
    <t>IS6000 Meter Rental</t>
  </si>
  <si>
    <t>NeoStats SP20</t>
  </si>
  <si>
    <t>50001-COR-ENTLM</t>
  </si>
  <si>
    <t>50001-COR-ENT-2LM</t>
  </si>
  <si>
    <t>50001-COR-ENT-3LM</t>
  </si>
  <si>
    <t>50001-COR-ENT-TEST</t>
  </si>
  <si>
    <t>OMS-500 Enterprise - Test License (Annual Fee)</t>
  </si>
  <si>
    <t>50001-COR-ENT-UAT</t>
  </si>
  <si>
    <t>50001-COR-OFFCM</t>
  </si>
  <si>
    <t>50001-COR-OFF-TEST</t>
  </si>
  <si>
    <t>OMS-500 Office - Test License (Annual Fee)</t>
  </si>
  <si>
    <t>50001-COR-OFF-UAT</t>
  </si>
  <si>
    <t>50001-COR-PROLM</t>
  </si>
  <si>
    <t>50001-COR-PRO-TEST</t>
  </si>
  <si>
    <t>OMS-500 Professional - Test License (Annual Fee)</t>
  </si>
  <si>
    <t>50001-COR-PRO-UAT</t>
  </si>
  <si>
    <t>50001-COR-STA-TEST</t>
  </si>
  <si>
    <t>OMS-500 Standard - Test License (Annual Fee)</t>
  </si>
  <si>
    <t>50001-COR-STA-UAT</t>
  </si>
  <si>
    <t>50001-COR-STPCM</t>
  </si>
  <si>
    <t>50001-CTB</t>
  </si>
  <si>
    <t>Contributor (Windows input Virtual printer driver or automated link to business)</t>
  </si>
  <si>
    <t>50001DCO</t>
  </si>
  <si>
    <t>50001-HFM</t>
  </si>
  <si>
    <t>Remote Site - includes Hot Folder management (per site)</t>
  </si>
  <si>
    <t>50001-LIN</t>
  </si>
  <si>
    <t>Additional input format (Line Printer - XML)</t>
  </si>
  <si>
    <t>50001-MC2</t>
  </si>
  <si>
    <t>50001-MC3</t>
  </si>
  <si>
    <t>50001-MC4</t>
  </si>
  <si>
    <t>50001-MC5</t>
  </si>
  <si>
    <t>50001-MC6</t>
  </si>
  <si>
    <t>50001-MC7</t>
  </si>
  <si>
    <t>50001MC0</t>
  </si>
  <si>
    <t>50001-PCI</t>
  </si>
  <si>
    <t>Additional input format (PCL)</t>
  </si>
  <si>
    <t>50001-PRMHFM</t>
  </si>
  <si>
    <t>50001-PSCTB</t>
  </si>
  <si>
    <t>Additional input format (PostScript)</t>
  </si>
  <si>
    <t>50001-TEN</t>
  </si>
  <si>
    <t>Additional Tenant (server side)</t>
  </si>
  <si>
    <t>50001-UPGR-01</t>
  </si>
  <si>
    <t>OMS-500 Office to Pro</t>
  </si>
  <si>
    <t>50001-UPGR-02</t>
  </si>
  <si>
    <t>OMS-500 Office to Enterprise</t>
  </si>
  <si>
    <t>50001-UPGR-03</t>
  </si>
  <si>
    <t>OMS-500 Pro to Enterprise</t>
  </si>
  <si>
    <t>50001-UPGR-07</t>
  </si>
  <si>
    <t>50001-UPGR-08</t>
  </si>
  <si>
    <t>50001-UPGR-10</t>
  </si>
  <si>
    <t>50001-UPGR-11</t>
  </si>
  <si>
    <t>50001-UPGR-12</t>
  </si>
  <si>
    <t>50001-XMLCSV</t>
  </si>
  <si>
    <t>AB482061</t>
  </si>
  <si>
    <t>Bulk Sort Unit w/ angled shelves with 2 shelves 48 1/8" w x 20" d x 61 h</t>
  </si>
  <si>
    <t>AS-150</t>
  </si>
  <si>
    <t>Small Media &amp; Envelope Inkjet Printer with 1.5" Print Height - 6,000 #10's/hr</t>
  </si>
  <si>
    <t>AS-450</t>
  </si>
  <si>
    <t>Entry Level AS-450 High Speed Monochrome Inkjet Address Printer With 2-Inch Print Height, Fixed Head (4 Cartridge) And Digital Touch Screen</t>
  </si>
  <si>
    <t>AS-650</t>
  </si>
  <si>
    <t>Mid-Range AS-650 High Speed Monochrome Inkjet Address Printer With 3-Inch Print Height, Dual Fixed  (1.5" +  1.5")  Heads And Digital Touch Screen</t>
  </si>
  <si>
    <t>AS-850</t>
  </si>
  <si>
    <t>High Volume AS-850 In-Line High Speed Monochrome Inkjet Address Printer With 4-Inch Print Height, Triple Fixed Heads (1" + 2" + 1") And Digital Touch Screen</t>
  </si>
  <si>
    <t>AS-850R</t>
  </si>
  <si>
    <t>Right To Left High Volume AS-850 In-Line High Speed Monochrome Inkjet Address Printer With 4-Inch Print Height, Triple Fixed Heads (1" + 2" + 1") And Digital Touch Screen</t>
  </si>
  <si>
    <t>AS-850RS</t>
  </si>
  <si>
    <t>Right-To-Left AS-850 System With AS-FDR14 Friction Feeder &amp; RS140 Riser</t>
  </si>
  <si>
    <t>AS-850S</t>
  </si>
  <si>
    <t>AS-850 System With AS-FDR14 Friction Feeder &amp; RS-140 Riser</t>
  </si>
  <si>
    <t>AS-CSD3</t>
  </si>
  <si>
    <t>Three Foot Bi-Directional Conveyor/Stacker</t>
  </si>
  <si>
    <t>AS-CSD3DK</t>
  </si>
  <si>
    <t>Dryer Mounting Kit (for AS-CSD3 Only)</t>
  </si>
  <si>
    <t>AS-ID7C</t>
  </si>
  <si>
    <t>700-Watt Infrared Inkjet Dryer (for AS-CSD3 Only)</t>
  </si>
  <si>
    <t>COR-ENT</t>
  </si>
  <si>
    <t>COR-ENT-2</t>
  </si>
  <si>
    <t>COR-ENT-3</t>
  </si>
  <si>
    <t>COR-OFF</t>
  </si>
  <si>
    <t>COR-PRO</t>
  </si>
  <si>
    <t>COR-STP</t>
  </si>
  <si>
    <t>CSV</t>
  </si>
  <si>
    <t>CTB</t>
  </si>
  <si>
    <t>DS1200PARTKIT</t>
  </si>
  <si>
    <t>SPARE PARTS KIT for DS-1200</t>
  </si>
  <si>
    <t>DS1216CUTCAS</t>
  </si>
  <si>
    <t>1/6" CUT CASSETTE</t>
  </si>
  <si>
    <t>DS122DVIEWKIT</t>
  </si>
  <si>
    <t>INSERT FEEDER</t>
  </si>
  <si>
    <t>BLANK STATION</t>
  </si>
  <si>
    <t>DS12ACCFOLDUP26K</t>
  </si>
  <si>
    <t>ACCUMULATOR SPEED UPGRADE 20K TO 26K</t>
  </si>
  <si>
    <t>DS12ACCFOLDUP32K</t>
  </si>
  <si>
    <t>ACCUMULATOR SPEED UPGRADE 26K TO 32K</t>
  </si>
  <si>
    <t>DS12ACCULIC20K</t>
  </si>
  <si>
    <t>ACCUMULATOR SPEED LICENSE 20K</t>
  </si>
  <si>
    <t>DS12ACCULIC26K</t>
  </si>
  <si>
    <t>ACCUMULATOR SPEED LICENSE 26K</t>
  </si>
  <si>
    <t>DS12ACCULIC33K</t>
  </si>
  <si>
    <t>ACCUMULATOR SPEED LICENSE 33K</t>
  </si>
  <si>
    <t>DS12AIRASSISTKIT</t>
  </si>
  <si>
    <t>AIR ASSIST KIT FOR G4 HIGH CAP</t>
  </si>
  <si>
    <t>DS12AUTMULTSH</t>
  </si>
  <si>
    <t xml:space="preserve">AUTO-MULTI SHEET READER </t>
  </si>
  <si>
    <t>DS12BLANKSTATION</t>
  </si>
  <si>
    <t>DS12CUT1-UPSYS</t>
  </si>
  <si>
    <t>1-UP CUTTER SYSTEM</t>
  </si>
  <si>
    <t>DS12CUTCAS78MM</t>
  </si>
  <si>
    <t>7.8mm CUT CASSETTE (12" to A4)</t>
  </si>
  <si>
    <t>DOUBLE TRACK UNIT</t>
  </si>
  <si>
    <t>DS12DIVERT2TRAY</t>
  </si>
  <si>
    <t>2 TRAY SHEET DIVERTER</t>
  </si>
  <si>
    <t>DS12DIVERTCONV</t>
  </si>
  <si>
    <t>DIVERT CONVEYOR</t>
  </si>
  <si>
    <t>DS12DIVERTMAILBG</t>
  </si>
  <si>
    <t>ENVELOPE DIVERTER MAIL BAG BIN</t>
  </si>
  <si>
    <t>DS12DUALINKMARK</t>
  </si>
  <si>
    <t>DUAL INK MARKING UNIT (for use with Vertical output stacker only)</t>
  </si>
  <si>
    <t>DS12DYNTABINT</t>
  </si>
  <si>
    <t>TA30 &amp; DEP INTERFACE</t>
  </si>
  <si>
    <t>DS12ENVDIVERT3</t>
  </si>
  <si>
    <t>POST-PRINT ENVELOPE DIVERT PACKAGE (3 TRAYs)</t>
  </si>
  <si>
    <t>DS12ENVLPPRINTER</t>
  </si>
  <si>
    <t>DYNAMIC ENVELOPE PRINTER</t>
  </si>
  <si>
    <t>DS12EXITCONVHVYD</t>
  </si>
  <si>
    <t>HEAVY DUTY OUTPUT CONVEYOR</t>
  </si>
  <si>
    <t>DS12FFBASE</t>
  </si>
  <si>
    <t>FULL FORMAT INSERTER w/PC</t>
  </si>
  <si>
    <t>DS12FFCABLEKIT</t>
  </si>
  <si>
    <t>CABLE EXT KIT</t>
  </si>
  <si>
    <t>DS12FFDIVERTUPG</t>
  </si>
  <si>
    <t>G3 TO G4 FFPD UPGRADE</t>
  </si>
  <si>
    <t>DS12FFENVCONV</t>
  </si>
  <si>
    <t>FULL FORMAT ENVELOPE CONVEYOR</t>
  </si>
  <si>
    <t>DS12FFINSFDR</t>
  </si>
  <si>
    <t>FULL FORMAT INSERT FEEDER</t>
  </si>
  <si>
    <t>DS12FFINSFDRRHW</t>
  </si>
  <si>
    <t>FULL FORMAT READING INSERT FEEDER</t>
  </si>
  <si>
    <t>DS12FFPACKCONV</t>
  </si>
  <si>
    <t>FULL FORMAT PACK CONVEYOR</t>
  </si>
  <si>
    <t>DS12FFPACKDIVERT</t>
  </si>
  <si>
    <t>FULL FORMAT PACK DIVERTER</t>
  </si>
  <si>
    <t>DS12FINGERSET</t>
  </si>
  <si>
    <t xml:space="preserve">FINGERSET </t>
  </si>
  <si>
    <t>DS12FIXHSCUTRD</t>
  </si>
  <si>
    <t>2-UP FIXED MULTI HS CUT READER</t>
  </si>
  <si>
    <t>DS12FLATMECHDD</t>
  </si>
  <si>
    <t>MECHANICAL DOUBLE DETECT FOR FLAT MATERIAL FEEDER</t>
  </si>
  <si>
    <t>DS12FXDMLTENV</t>
  </si>
  <si>
    <t>FIXED-MULTI ENVELOPE READER</t>
  </si>
  <si>
    <t>DS12FXDMLTSHT</t>
  </si>
  <si>
    <t>DS12HICAPINSCONV</t>
  </si>
  <si>
    <t>HIGH CAPACITY INSERT CONVEYOR</t>
  </si>
  <si>
    <t>DS12HICAPINSFDR</t>
  </si>
  <si>
    <t>DS12HICAPTROLLEY</t>
  </si>
  <si>
    <t>DS12HIRESLENS</t>
  </si>
  <si>
    <t>HIGH RES LENSE AUTOMULTI ONLY</t>
  </si>
  <si>
    <t>DS12HSCUT1-UPSYS</t>
  </si>
  <si>
    <t>1-UP HI-SPEED CUTTER SYSTEM</t>
  </si>
  <si>
    <t>DS12HSCUT2-UPSYS</t>
  </si>
  <si>
    <t>2-UP HI-SPEED CUTTER SYSTEM</t>
  </si>
  <si>
    <t>DS12HSCUTACCUM</t>
  </si>
  <si>
    <t>CUTTER ACCUMULATOR FOLDER</t>
  </si>
  <si>
    <t>INSERT PLATE</t>
  </si>
  <si>
    <t>DS12INSFDRMECHDD</t>
  </si>
  <si>
    <t>MECHANICAL DOUBLE DETECT FOR INSERT FEEDER</t>
  </si>
  <si>
    <t>DS12INSFEEDER</t>
  </si>
  <si>
    <t>DS12INSFEEDRFLAT</t>
  </si>
  <si>
    <t xml:space="preserve">FLAT MATERIAL INSERT FEEDER </t>
  </si>
  <si>
    <t>DS12ISPMI</t>
  </si>
  <si>
    <t>FULL FORMAT IS METER INTERFACE</t>
  </si>
  <si>
    <t>DS12KITSHRTONLNG</t>
  </si>
  <si>
    <t>SHORT-ON-LONG-KIT</t>
  </si>
  <si>
    <t>DS12LENSRING</t>
  </si>
  <si>
    <t>LENS RING FOR MULTI-READER</t>
  </si>
  <si>
    <t>DS12LNG2NDFOLDPL</t>
  </si>
  <si>
    <t>LONG SECOND FOLD PLATE</t>
  </si>
  <si>
    <t>DS12MAINSDELAY</t>
  </si>
  <si>
    <t>MAINS DELAY</t>
  </si>
  <si>
    <t>DS12MULHSCUTRD</t>
  </si>
  <si>
    <t>1-UP FIXED MULTI CUT READER</t>
  </si>
  <si>
    <t>DS12MULTRDPRO</t>
  </si>
  <si>
    <t>MULTI READ PROCESSOR WITH SIX READING INPUTS</t>
  </si>
  <si>
    <t>DS12NOREADFDR</t>
  </si>
  <si>
    <t>INSERT TRANSPORT - NO READING CAPABILITY</t>
  </si>
  <si>
    <t>DS12OUTPUTDIV1ST</t>
  </si>
  <si>
    <t>FIRST OUTPUT DIVERT</t>
  </si>
  <si>
    <t>DS12OUTPUTDIV2ND</t>
  </si>
  <si>
    <t>SECOND OUTPUT DIVERT</t>
  </si>
  <si>
    <t>DS12OUTPUTDIV3RD</t>
  </si>
  <si>
    <t>THIRD OUTPUT DIVERT</t>
  </si>
  <si>
    <t>DS12OUTPUTVERIF</t>
  </si>
  <si>
    <t>OUTPUT VERIFICATION MODULE</t>
  </si>
  <si>
    <t>DS12PAPERTRAYEXT</t>
  </si>
  <si>
    <t>DOCUMENT TRAY EXTENSION</t>
  </si>
  <si>
    <t>DS12PBINFINT</t>
  </si>
  <si>
    <t>INFINITY METER INTERFACE</t>
  </si>
  <si>
    <t>DS12POWERUPGRADE</t>
  </si>
  <si>
    <t>POWER UPGRADE</t>
  </si>
  <si>
    <t>DS12PRNTMTRLINK</t>
  </si>
  <si>
    <t>DYNAMIC ENVELOPE PRINTER &amp; METER INTERFACE</t>
  </si>
  <si>
    <t>DS12SHEETFDR</t>
  </si>
  <si>
    <t>STANDARD CAPACITY SHEET FEEDER</t>
  </si>
  <si>
    <t>DS12SHEETFDRHOR</t>
  </si>
  <si>
    <t>HORIZONTAL SHEET FEEDER</t>
  </si>
  <si>
    <t>DS12SIDETRAYS</t>
  </si>
  <si>
    <t>SIDE TRAYS (use with Vertical output stacker only)</t>
  </si>
  <si>
    <t>DS12SIDETRIMRCAS</t>
  </si>
  <si>
    <t>SIDE TRIMMER CASSETTE</t>
  </si>
  <si>
    <t>DS12SINGLECUTCAS</t>
  </si>
  <si>
    <t>SINGLE CUT CASSETTE</t>
  </si>
  <si>
    <t>DS12STCAPINSCONV</t>
  </si>
  <si>
    <t>STAND CAPACITY INSERT CONVEYOR</t>
  </si>
  <si>
    <t>DS12STMETERLINK</t>
  </si>
  <si>
    <t>MECHANICAL METER INTERFACE</t>
  </si>
  <si>
    <t>DS12TABRINTFC</t>
  </si>
  <si>
    <t>TA30 MECHANICAL INTERFACE</t>
  </si>
  <si>
    <t>DS12TURNOVRPLATE</t>
  </si>
  <si>
    <t>FOLDER TURNOVER PLATE</t>
  </si>
  <si>
    <t>DS12TWINRDPRO</t>
  </si>
  <si>
    <t>MULTI READ PROCESSOR WITH TWO READING INPUTS</t>
  </si>
  <si>
    <t>DS12ULTRASONICDD</t>
  </si>
  <si>
    <t>ULTRASONIC DOUBLES DETECTION</t>
  </si>
  <si>
    <t>DS12UPGRLIC1012K</t>
  </si>
  <si>
    <t>INSERTER SPEED UPGRADE 10K TO 12K</t>
  </si>
  <si>
    <t>DS12UPGRLIC8-10K</t>
  </si>
  <si>
    <t>INSERTER SPEED UPGRADE 8K TO 10K</t>
  </si>
  <si>
    <t>DS12UPGRLIC8-12K</t>
  </si>
  <si>
    <t>INSERTER SPEED UPGRADE 8K TO 12K</t>
  </si>
  <si>
    <t>DS12VACCWASTENOZ</t>
  </si>
  <si>
    <t>VACCUUM WASTE NOZZLE</t>
  </si>
  <si>
    <t>DS12VERTSTACKER</t>
  </si>
  <si>
    <t>VERTICAL STACKER</t>
  </si>
  <si>
    <t>DS180I1ST</t>
  </si>
  <si>
    <t>1 HCDF Tower, Accumulate &amp; Divert, Conveyor,  Furniture and AIMS On Board</t>
  </si>
  <si>
    <t>DS180I2CISFDFF</t>
  </si>
  <si>
    <t>2nd CIS Scanner Face Down Field Fitted</t>
  </si>
  <si>
    <t>DS180I2CISFUFF</t>
  </si>
  <si>
    <t>2nd CIS Scanner Face Up Field Fitted</t>
  </si>
  <si>
    <t>DS180I2STHCDF</t>
  </si>
  <si>
    <t>2 StationTower, 1 Feeder + HCDF, Accumulate &amp; Divert, Conveyor, Furniture and AIMS On Board</t>
  </si>
  <si>
    <t>DS180I3ST</t>
  </si>
  <si>
    <t>3 StationTower, Accumulate &amp; Divert, Conveyor, Furniture and AIMS On Board</t>
  </si>
  <si>
    <t>DS180IBASEFURN</t>
  </si>
  <si>
    <t>Furniture 720 mm</t>
  </si>
  <si>
    <t>DS180IBCR1DTWR</t>
  </si>
  <si>
    <t>Tower Folder - 1D BCR License</t>
  </si>
  <si>
    <t>DS180IBRE1DBCRLIC</t>
  </si>
  <si>
    <t>Insert/BRE Fdr - 1D BCR License</t>
  </si>
  <si>
    <t>DS180IBRE1TOMRLIC</t>
  </si>
  <si>
    <t>Insert/BRE Fdr - 1 Track OMR License</t>
  </si>
  <si>
    <t>DS180IBRE2DBCRLIC</t>
  </si>
  <si>
    <t>Insert/BRE Fdr - 2D Datamatrix License</t>
  </si>
  <si>
    <t>DS180IBRE2TOMRLIC</t>
  </si>
  <si>
    <t>Insert/BRE Fdr - 2 Track OMR License</t>
  </si>
  <si>
    <t>DS180ICISFDB</t>
  </si>
  <si>
    <t>Tower Folder CIS Face Down Bottom Position</t>
  </si>
  <si>
    <t>DS180ICISFDTFUB</t>
  </si>
  <si>
    <t>Tower Folder Double CIS Face Down Top Face Up Bottom</t>
  </si>
  <si>
    <t>DS180ICISFUB</t>
  </si>
  <si>
    <t>Tower Folder CIS Face Up Bottom Position</t>
  </si>
  <si>
    <t>DS180ICISFUTFDB</t>
  </si>
  <si>
    <t>Tower Folder Double CIS Face Up Top Face Down Bottom</t>
  </si>
  <si>
    <t>DS180ICONVEYOR</t>
  </si>
  <si>
    <t>Envelope Output Conveyor</t>
  </si>
  <si>
    <t>DS180ICTRAY</t>
  </si>
  <si>
    <t>Envelope Catch Tray</t>
  </si>
  <si>
    <t>DS180IDAYMAIL</t>
  </si>
  <si>
    <t>Tower Daily Mail - If no Accumulator is Ordered</t>
  </si>
  <si>
    <t>DS180IDSUPIJ</t>
  </si>
  <si>
    <t>FM Conveyor Upgrade Kit for IJ</t>
  </si>
  <si>
    <t>DS180IENCONFURN</t>
  </si>
  <si>
    <t>Furniture Envelope Output Conveyor</t>
  </si>
  <si>
    <t>DS180IENDCOVER</t>
  </si>
  <si>
    <t>End Module Cover</t>
  </si>
  <si>
    <t>DS180IEOCF</t>
  </si>
  <si>
    <t>Furniture Envelope Output Conveyor (Low)</t>
  </si>
  <si>
    <t>DS180IEOPSRT</t>
  </si>
  <si>
    <t xml:space="preserve">Envelope Output Sorter </t>
  </si>
  <si>
    <t>DS180IFFCISFD</t>
  </si>
  <si>
    <t>CIS for Fdr Folder Face Down Field Fitted</t>
  </si>
  <si>
    <t>DS180IFFCISFU</t>
  </si>
  <si>
    <t>CIS for Fdr Folder Face Up Field Fitted</t>
  </si>
  <si>
    <t>DS180IFFDLYMAIL</t>
  </si>
  <si>
    <t>Daily Mail for Feeder Folder w/o CIS</t>
  </si>
  <si>
    <t>DS180IFFWFURN</t>
  </si>
  <si>
    <t>Feeder Folder with Furniture</t>
  </si>
  <si>
    <t>DS180IFIJC</t>
  </si>
  <si>
    <t xml:space="preserve">Furniture for IJ Conveyor </t>
  </si>
  <si>
    <t>DS180IFISC</t>
  </si>
  <si>
    <t>Furniture for IS Conveyor</t>
  </si>
  <si>
    <t>DS180IFLEX</t>
  </si>
  <si>
    <t>Custom Flex Code - Must Include 1D or 2D BCR License</t>
  </si>
  <si>
    <t>DS180IFMCUPGD</t>
  </si>
  <si>
    <t>FM DS Conveyor Upgrade Kit for IM</t>
  </si>
  <si>
    <t>DS180IIBREMULTLIC</t>
  </si>
  <si>
    <t>Insert/BRE Fdr - Multi-Read License</t>
  </si>
  <si>
    <t>DS180IIFFMULTLIC</t>
  </si>
  <si>
    <t>Feeder Folder - Multi-Read License</t>
  </si>
  <si>
    <t>DS180IISPMI</t>
  </si>
  <si>
    <t>Postage Meter Interface to IS5000/6000</t>
  </si>
  <si>
    <t>DS180IISPMIDS</t>
  </si>
  <si>
    <t>Postage Meter Interface to IS5000/6000 with Dynamic Scale</t>
  </si>
  <si>
    <t>DS180ILINFFAC</t>
  </si>
  <si>
    <t>Link Kit InF Sorter Factory Fitted</t>
  </si>
  <si>
    <t>DS180IMODFURN</t>
  </si>
  <si>
    <t>Furniture 408 mm</t>
  </si>
  <si>
    <t>DS180IMULTLIC</t>
  </si>
  <si>
    <t>Tower Folder Multi Read License</t>
  </si>
  <si>
    <t>DS180IOMR1TTWR</t>
  </si>
  <si>
    <t>Tower Folder - 1 Track OMR License</t>
  </si>
  <si>
    <t>DS180IOMR2TTWR</t>
  </si>
  <si>
    <t>Tower Folder - 2 Track OMR License</t>
  </si>
  <si>
    <t>DS180IOPCTCH</t>
  </si>
  <si>
    <t>Catch Tray for Envelope Output Sorter</t>
  </si>
  <si>
    <t>DS180IOPSRTFURN</t>
  </si>
  <si>
    <t>Furniture for Envelope Output Sorter</t>
  </si>
  <si>
    <t>DS180IPRODPACK</t>
  </si>
  <si>
    <t>Productivity Package Increased Accumulator and System Speed</t>
  </si>
  <si>
    <t>DS180ISCUPG</t>
  </si>
  <si>
    <t>Sort Conveyor Upgrade Kit</t>
  </si>
  <si>
    <t>DS180ISMLENVKIT</t>
  </si>
  <si>
    <t>Small Envelope Kit</t>
  </si>
  <si>
    <t>DS180ISPAREKIT</t>
  </si>
  <si>
    <t>Spare Parts Accessory Kit for PS180i</t>
  </si>
  <si>
    <t>DS180ITFCISFD</t>
  </si>
  <si>
    <t>Tower Folder CIS Face Down Field Fitted</t>
  </si>
  <si>
    <t>DS180ITFCISFU</t>
  </si>
  <si>
    <t>Tower Folder CIS Face Up Field Fitted</t>
  </si>
  <si>
    <t>DS180ITWR2D</t>
  </si>
  <si>
    <t>Tower Folder - 2D Datamatrix License</t>
  </si>
  <si>
    <t>DS18BRECISFURN</t>
  </si>
  <si>
    <t xml:space="preserve">BRE Insert Feeder with CIS Reading Hardware &amp; Furniture </t>
  </si>
  <si>
    <t>DS18BREFURN</t>
  </si>
  <si>
    <t xml:space="preserve">BRE Insert Feeder with Furniture </t>
  </si>
  <si>
    <t>DS18DBREFURN</t>
  </si>
  <si>
    <t>Double BRE Insert Feeder with Furniture</t>
  </si>
  <si>
    <t>DS18FFCISFDFURN</t>
  </si>
  <si>
    <t>Feeder Folder with CIS Face Down Read and Furniture</t>
  </si>
  <si>
    <t>DS18FFCISFUFURN</t>
  </si>
  <si>
    <t>Feeder Folder with CIS Face Up Read and Furniture</t>
  </si>
  <si>
    <t>DS18FFD1DBCRLIC</t>
  </si>
  <si>
    <t>Feeder Folder - 1D BCR License</t>
  </si>
  <si>
    <t>DS18FFD1TOMRLIC</t>
  </si>
  <si>
    <t>Feeder Folder - 1 Track OMR License</t>
  </si>
  <si>
    <t>DS18FFD2DBCRLIC</t>
  </si>
  <si>
    <t>Feeder Folder - 2D Datamatrix License</t>
  </si>
  <si>
    <t>DS18FFD2TOMRLIC</t>
  </si>
  <si>
    <t>Feeder Folder - 2 Track OMR License</t>
  </si>
  <si>
    <t>DS1XASSIT3</t>
  </si>
  <si>
    <t>DS1XASSIT4</t>
  </si>
  <si>
    <t>DS1XASSIT5</t>
  </si>
  <si>
    <t>DS1XASSIT7</t>
  </si>
  <si>
    <t>DS40I</t>
  </si>
  <si>
    <t>DS40i Folder Inserter</t>
  </si>
  <si>
    <t>DS40IMI</t>
  </si>
  <si>
    <t>Meter Interface to IM420/440</t>
  </si>
  <si>
    <t>DS40ITRIFOLD</t>
  </si>
  <si>
    <t>DS40i TriFold Kit</t>
  </si>
  <si>
    <t>DS64I2DBCRLIC</t>
  </si>
  <si>
    <t>DS64i BCR 2D Advanced License</t>
  </si>
  <si>
    <t>DS64IADDLCUSTCOD</t>
  </si>
  <si>
    <t>DS64i OMR&amp;BCR Add'L CustomCode</t>
  </si>
  <si>
    <t>DS64ICISFACT</t>
  </si>
  <si>
    <t>CIS - Factory Fitted</t>
  </si>
  <si>
    <t>DS64ICISFIELD</t>
  </si>
  <si>
    <t>CIS - Field Fitted</t>
  </si>
  <si>
    <t>DS64ICT</t>
  </si>
  <si>
    <t>DS64i Catch Tray</t>
  </si>
  <si>
    <t>DS64I-INT1SE</t>
  </si>
  <si>
    <t>DS64I-INT2SE</t>
  </si>
  <si>
    <t>DS64I-INT3SE</t>
  </si>
  <si>
    <t>DS64I-INT3SS</t>
  </si>
  <si>
    <t>DS64IMFFLDL</t>
  </si>
  <si>
    <t>DS64IMULTLIC</t>
  </si>
  <si>
    <t>DS64i Multi License</t>
  </si>
  <si>
    <t>DS64IOMRBCRFLEX</t>
  </si>
  <si>
    <t>DS64i OMR/BCR Job FLEX</t>
  </si>
  <si>
    <t>DS64IOMRLIC</t>
  </si>
  <si>
    <t>DS64i OMR Advanced License</t>
  </si>
  <si>
    <t>DS64IPERF</t>
  </si>
  <si>
    <t>DS64i Performance Package</t>
  </si>
  <si>
    <t>DS64ISELHF</t>
  </si>
  <si>
    <t xml:space="preserve">DS64i Adj Left Side Exit </t>
  </si>
  <si>
    <t>DS64ISERHF</t>
  </si>
  <si>
    <t>DS64i Adj Right Side Exit - for use with postage meter interface</t>
  </si>
  <si>
    <t>DS64ISFTRAYE</t>
  </si>
  <si>
    <t>DS64i (1) Exprt Short Feed Tray</t>
  </si>
  <si>
    <t>DS64ISFTRAYS</t>
  </si>
  <si>
    <t>DS64i (1) Spec Short Feed Tray</t>
  </si>
  <si>
    <t>DS85I1D2D</t>
  </si>
  <si>
    <t>1D &amp; 2D BCR License</t>
  </si>
  <si>
    <t>DS85ICISFACT</t>
  </si>
  <si>
    <t>CIS - Factory fitted</t>
  </si>
  <si>
    <t>DS85ICISFIELD</t>
  </si>
  <si>
    <t>CIS - Field fitted</t>
  </si>
  <si>
    <t>DS85IFDR2PEX</t>
  </si>
  <si>
    <t>Feeder 2 Pack Expert</t>
  </si>
  <si>
    <t>DS85IFDR2PSP</t>
  </si>
  <si>
    <t>Feeder 2 Pack Special</t>
  </si>
  <si>
    <t>DS85IFLEX</t>
  </si>
  <si>
    <t>OMR/BCR Flex License (1)</t>
  </si>
  <si>
    <t>DS85IFLEXP8</t>
  </si>
  <si>
    <t>OMR/BCR Flex License (per each additional)</t>
  </si>
  <si>
    <t>DS85IHCDF</t>
  </si>
  <si>
    <t>HCDF Field Fitted</t>
  </si>
  <si>
    <t>DS85I-INTE2</t>
  </si>
  <si>
    <t>DS85I-INTE3HCF</t>
  </si>
  <si>
    <t>DS85I-INTE4</t>
  </si>
  <si>
    <t>DS85I-INTE5HCF</t>
  </si>
  <si>
    <t>DS85I-INTE6</t>
  </si>
  <si>
    <t>DS85I-INTS2</t>
  </si>
  <si>
    <t>DS85I-INTS3HCF</t>
  </si>
  <si>
    <t>DS85I-INTS4</t>
  </si>
  <si>
    <t>DS85I-INTS5HCF</t>
  </si>
  <si>
    <t>DS85I-INTS6</t>
  </si>
  <si>
    <t>DS85ILHCTRAY</t>
  </si>
  <si>
    <t>Left Catch Tray</t>
  </si>
  <si>
    <t>DS85ILHEXIT</t>
  </si>
  <si>
    <t>Left Exit Field Fit</t>
  </si>
  <si>
    <t>DS85IMFFACL</t>
  </si>
  <si>
    <t>MaxiFeeder Factory Fitted</t>
  </si>
  <si>
    <t>DS85IMFFLDL</t>
  </si>
  <si>
    <t>MaxiFeeder Field Installed</t>
  </si>
  <si>
    <t>DS85IMULTLIC</t>
  </si>
  <si>
    <t>OMR, 1D &amp; 2D BCR, OCR Multi License</t>
  </si>
  <si>
    <t>DS85IOMRLIC</t>
  </si>
  <si>
    <t>OMR1 Track License</t>
  </si>
  <si>
    <t>DS85IRHCTRAY</t>
  </si>
  <si>
    <t>Right Catch Tray</t>
  </si>
  <si>
    <t>DS85IRHEXIT</t>
  </si>
  <si>
    <t>Right Exit Field Fit</t>
  </si>
  <si>
    <t>DS85ISTRAYE</t>
  </si>
  <si>
    <t>Short Tray Expert</t>
  </si>
  <si>
    <t>DS85ISTRAYS</t>
  </si>
  <si>
    <t>Short Tray Special</t>
  </si>
  <si>
    <t>DS95I1D2D</t>
  </si>
  <si>
    <t>DS95ICISFACT</t>
  </si>
  <si>
    <t>DS95ICISFIELD</t>
  </si>
  <si>
    <t>DS95IFDR2PEX</t>
  </si>
  <si>
    <t>DS95IFDR2PSP</t>
  </si>
  <si>
    <t>DS95IFLEX</t>
  </si>
  <si>
    <t>DS95IFLEXP8</t>
  </si>
  <si>
    <t>DS95IHCDF</t>
  </si>
  <si>
    <t>DS95I-INTE2</t>
  </si>
  <si>
    <t>DS95I-INTE3HCF</t>
  </si>
  <si>
    <t>DS95I-INTE4</t>
  </si>
  <si>
    <t>DS95I-INTE5HCF</t>
  </si>
  <si>
    <t>DS95I-INTE6</t>
  </si>
  <si>
    <t>DS95I-INTS2</t>
  </si>
  <si>
    <t>DS95I-INTS3HCF</t>
  </si>
  <si>
    <t>DS95I-INTS4</t>
  </si>
  <si>
    <t>DS95I-INTS5HCF</t>
  </si>
  <si>
    <t>DS95I-INTS6</t>
  </si>
  <si>
    <t>DS95ILHCTRAY</t>
  </si>
  <si>
    <t>DS95ILHEXIT</t>
  </si>
  <si>
    <t>DS95IMFFACL</t>
  </si>
  <si>
    <t>DS95IMFFLDL</t>
  </si>
  <si>
    <t>DS95IMULTLIC</t>
  </si>
  <si>
    <t>DS95IOMRLIC</t>
  </si>
  <si>
    <t>DS95IRHCTRAY</t>
  </si>
  <si>
    <t>DS95IRHEXIT</t>
  </si>
  <si>
    <t>DS95ISTRAYE</t>
  </si>
  <si>
    <t>DS95ISTRAYS</t>
  </si>
  <si>
    <t>DS95IVF</t>
  </si>
  <si>
    <t>VF VersaFeeder</t>
  </si>
  <si>
    <t>DSAIMS500</t>
  </si>
  <si>
    <t>AIMS - 500 Includes Monitor, Keyboard Mouse and Scanner for DS-160</t>
  </si>
  <si>
    <t>DSAIMS500ADDLLIC</t>
  </si>
  <si>
    <t>Additional License AIMS500 for DS-160</t>
  </si>
  <si>
    <t>DSAIMS500BASE</t>
  </si>
  <si>
    <t>AIMS 500 Base Station Package</t>
  </si>
  <si>
    <t>DSAIMS500MULTI</t>
  </si>
  <si>
    <t>AIMS 500 Additional Ins Lic</t>
  </si>
  <si>
    <t>DSAIMS500OFFC</t>
  </si>
  <si>
    <t>AIMS500 Office for DS75i, DS85i &amp; DS95i - Closed Loop Mail Piece Verification Only.  Requires version of OMS-500 to create JAF, JRF &amp; JCF.</t>
  </si>
  <si>
    <t>DSAIMS500SEARCH</t>
  </si>
  <si>
    <t>AIMS Search Function for DS-160</t>
  </si>
  <si>
    <t>e-Certify Configuration Fee</t>
  </si>
  <si>
    <t>e-Certify Subscription - Level 6 (up to 12,000 e-Certs per year).</t>
  </si>
  <si>
    <t>e-Certify Subscription - Level 7 (up to 16,000 e-Certs per year).</t>
  </si>
  <si>
    <t>e-Certify Subscription - Level 2 (up to 1,000 e-Certs per year).</t>
  </si>
  <si>
    <t>e-Certify Subscription - Level 3 (up to 2,000 e-Certs per year).</t>
  </si>
  <si>
    <t>e-Certify Subscription - Level 4 (up to 4,000 e-Certs per year).</t>
  </si>
  <si>
    <t>e-Certify Subscription - Level 1 (up to 500 e-Certs per year).</t>
  </si>
  <si>
    <t>e-Certify Subscription - Level 5 (up to 8,000 e-Certs per year).</t>
  </si>
  <si>
    <t>E601224</t>
  </si>
  <si>
    <t>Platform 24" Height 59 3/16" w x 36 7/16 d x30"</t>
  </si>
  <si>
    <t>E721812</t>
  </si>
  <si>
    <t>Platform - 72 x 18 x 12</t>
  </si>
  <si>
    <t>E841224</t>
  </si>
  <si>
    <t>Platform 24" Height 83 1/2" w x 36 7/16 d x30"</t>
  </si>
  <si>
    <t>EMC693030XYEL</t>
  </si>
  <si>
    <t>Executive Credenza 69 13/16" w x 30" d x 29 1/2" h</t>
  </si>
  <si>
    <t>ESP01N</t>
  </si>
  <si>
    <t>15 AMP Power Conditioning line filter. 4 standard outlets, plus 1 “corded” outlet</t>
  </si>
  <si>
    <t>Scale – 149lb Platform Scale w/Display</t>
  </si>
  <si>
    <t>Scale – 30lb Platform Mail-Ship Scale, No Display</t>
  </si>
  <si>
    <t>Scale – 70lb Mail-Ship Scale, No Display</t>
  </si>
  <si>
    <t>30lb &amp; 70lb Scale Display Kit</t>
  </si>
  <si>
    <t>FSM481276SB</t>
  </si>
  <si>
    <t>Freestanding Sort Module w/ bottom storage area with 28 shelves</t>
  </si>
  <si>
    <t>HFM</t>
  </si>
  <si>
    <t>ICMFP-1</t>
  </si>
  <si>
    <t>Desktop Solution - Power Conditioning Line Filter</t>
  </si>
  <si>
    <t>ICPDSA</t>
  </si>
  <si>
    <t>Smart Phone Adapter</t>
  </si>
  <si>
    <t>IDSADCL-N</t>
  </si>
  <si>
    <t>WTS-P Additional Client/Location Licence.</t>
  </si>
  <si>
    <t>IDSAIOPC23WIN10</t>
  </si>
  <si>
    <t>WTS-P All-In-One PC w wireless mouse keyboard 64bit</t>
  </si>
  <si>
    <t>IDSBASE-N</t>
  </si>
  <si>
    <t>IDSBASETKAIO10</t>
  </si>
  <si>
    <t>WTS-P Base Turn Key w 64 bit all-in-one PC: Includes all-in-one 64bit Win 10 Non Touch PC, wireless keyboard and mouse, WTS-P Base software and 1 license</t>
  </si>
  <si>
    <t>IDSBASETKWIN10</t>
  </si>
  <si>
    <t>WTS-P Base Turn Key w PC &amp; Monitor: Includes PC; keyboard; mouse; monitor; WTS-P Base software and 1 license</t>
  </si>
  <si>
    <t>IDSBCS-N</t>
  </si>
  <si>
    <t>Barcode Scanner 3800G</t>
  </si>
  <si>
    <t>IDSBENTPUPG-N</t>
  </si>
  <si>
    <t>IDSBPTR-N</t>
  </si>
  <si>
    <t>WTS-P Belt Printer</t>
  </si>
  <si>
    <t>IDSBSTIND-N</t>
  </si>
  <si>
    <t>Create Status Indicators, Optional on WTS-P BASE. Standard on XE &amp; Enterprise</t>
  </si>
  <si>
    <t>IDSBT2400-N</t>
  </si>
  <si>
    <t>MC55 / MC67 Battery 2400 MAH</t>
  </si>
  <si>
    <t>IDSCLEN-N</t>
  </si>
  <si>
    <t>Custom Label Generation Enabled, Optional on XE. N/A on WTS-P base. Standard on Enterprise.</t>
  </si>
  <si>
    <t>IDS-CRDNETADAP</t>
  </si>
  <si>
    <t>WTS-P TC51/56 Ethernet Adapter for Single USB Cradle (Needed to make single cradle sync handhelds via ethernet)</t>
  </si>
  <si>
    <t>IDSDBENCRP-N</t>
  </si>
  <si>
    <t>WTS-P Encrypted DB: Option on XE &amp; Enterprise.  N/A on Base WTS-P</t>
  </si>
  <si>
    <t>IDSDFTPIMP-N</t>
  </si>
  <si>
    <t>WTS-P Auto Import: Option on WTS-P Base, XE and Enterprise systems.</t>
  </si>
  <si>
    <t>IDSEMTXT-N</t>
  </si>
  <si>
    <t>Email / Text Option: Optional on Base.  Standard on XE and Enterprise.</t>
  </si>
  <si>
    <t>IDSENTPR-N</t>
  </si>
  <si>
    <t>IDSHHREC-N</t>
  </si>
  <si>
    <t>WTS-P Hand Held Receiving:  Optional WTS-P BASE, Standard  XE &amp; Enterprise.</t>
  </si>
  <si>
    <t>IDSINKPTR-N</t>
  </si>
  <si>
    <t>WTS-P Ink Jet Report Printer</t>
  </si>
  <si>
    <t>IDSLABPTR-N</t>
  </si>
  <si>
    <t>WTS-P Thermal Label Printer</t>
  </si>
  <si>
    <t>IDSMBSLIC-N</t>
  </si>
  <si>
    <t>WTS-P Mobile Software License, One license per device is required.</t>
  </si>
  <si>
    <t>IDSMONITOR-N</t>
  </si>
  <si>
    <t>WTS-P 19" Monitor</t>
  </si>
  <si>
    <t>IDSMULITDB-N</t>
  </si>
  <si>
    <t>Multiple Data Base Option:  Optional on Enterprise. N/A on WTS-P BASE or XE.</t>
  </si>
  <si>
    <t>IDSPICKUPR-N</t>
  </si>
  <si>
    <t>WTS-P Pickup Request: Requires Portal View option. Available on XE and Enterprise systems. Not available on WTS-P BASE Systems.</t>
  </si>
  <si>
    <t>IDSPORT-N</t>
  </si>
  <si>
    <t>WTS-P Portal View: Option on XE &amp; Enterprise.  N/A on Base WTS-P</t>
  </si>
  <si>
    <t>IDSROUTING-N</t>
  </si>
  <si>
    <t>Routing Option: Optional on base and XE models. Standard on Enterprise.</t>
  </si>
  <si>
    <t>IDSSIGMAGR-N</t>
  </si>
  <si>
    <t>WTS-P Signature Pad with Mag Stripe Reader</t>
  </si>
  <si>
    <t>IDSSP-N</t>
  </si>
  <si>
    <t>Signature PAD, LCD 1.5 Backlit USB</t>
  </si>
  <si>
    <t>IDSTC2940-N</t>
  </si>
  <si>
    <t>WTS-P TC55  2940 mAh Battery</t>
  </si>
  <si>
    <t>IDSTC4410-N</t>
  </si>
  <si>
    <t>WTS-P TC55  4410 mAh Battery</t>
  </si>
  <si>
    <t>IDSTC-5156BATT</t>
  </si>
  <si>
    <t>WTS-P TC51/56  4300 mAh Battery</t>
  </si>
  <si>
    <t>IDSTC-5156BOOT</t>
  </si>
  <si>
    <t>WTS-P TC51/56 Protective Boot</t>
  </si>
  <si>
    <t>IDSTC-5156CABLE</t>
  </si>
  <si>
    <t>WTS-P TC51/56 Charging Cable - this does not include the power supply.  The power supply is sold separately       (IDSTC-WALLCHAR-H).</t>
  </si>
  <si>
    <t>IDSTC-5156HOL</t>
  </si>
  <si>
    <t xml:space="preserve">WTS-P TC51/56 Soft Holster </t>
  </si>
  <si>
    <t>IDSTC-5SLOTCRAD</t>
  </si>
  <si>
    <t>WTS-P TC51/56 5-Port Charging Cradle.  The Cradle charges scanners with or without protective boot. Wi-Fi and Ethernet. Note: Does not fit TC55 handhelds.</t>
  </si>
  <si>
    <t>IDSTC-CRADLE</t>
  </si>
  <si>
    <t>WTS-P TC51/56 Single USB Cradle</t>
  </si>
  <si>
    <t>IDSTC-STYLUS3PK</t>
  </si>
  <si>
    <t>WTS-P TC51/56 Stylus 3 pack</t>
  </si>
  <si>
    <t>IDSTC-WALLCHAR</t>
  </si>
  <si>
    <t>WTS-P TC51/56 Power Supply/wall charger</t>
  </si>
  <si>
    <t>IDSTSBT3600-N</t>
  </si>
  <si>
    <t>MC55 / MC67 Battery 3600 MAH</t>
  </si>
  <si>
    <t>IDSWS-N</t>
  </si>
  <si>
    <t>Wireless Barcode Scanner</t>
  </si>
  <si>
    <t>IDSXE-N</t>
  </si>
  <si>
    <t>IDSXETKAIO10</t>
  </si>
  <si>
    <t>WTS-P XE Turn Key w 64 bit all-in-one PC: Includes all-in-one 64bit Win 10 Non Touch PC, wireless keyboard and mouse, WTS-P XE software and 1 license</t>
  </si>
  <si>
    <t>IDSXETKWIN10</t>
  </si>
  <si>
    <t>WTS-P XE Turn Key w 64 Bit PC &amp; Monitor: Includes PC, keyboard, mouse, 19" monitor, WTS-P XE software and 1 license</t>
  </si>
  <si>
    <t>IDSXEUPGENT-N</t>
  </si>
  <si>
    <t xml:space="preserve">WTS-P XE to WTS-P Enterprise software upgrade </t>
  </si>
  <si>
    <t>IDSXEUPG-N</t>
  </si>
  <si>
    <t>IM16</t>
  </si>
  <si>
    <t>Letter Opener</t>
  </si>
  <si>
    <t>IM-210</t>
  </si>
  <si>
    <t xml:space="preserve">Omation 210 Envelopener - ideal for processing 200 to 2000 pieces per day, proven milling-cutter technology, self-adjusting feeder and complete edge to edge cutting </t>
  </si>
  <si>
    <t>IM-306BINKJET</t>
  </si>
  <si>
    <t>Omation 306 Envelopener with High Speed Inkjet Printer</t>
  </si>
  <si>
    <t>IM-410</t>
  </si>
  <si>
    <t xml:space="preserve">Omation 410 Envelopener - w/integrated ink jet printer and new job creation interface.  Ideal for processing 200 to 2000 pieces of mixed mail per day, self-adjusting feeder and adjustable cut depth settings.  </t>
  </si>
  <si>
    <t>Upgrade 30lb platform to 70lb capacity</t>
  </si>
  <si>
    <t>IS5000-6000KIT</t>
  </si>
  <si>
    <t>Supply Kit contains: Ink Cartridge, 16oz Sure Seal Bottle  &amp; 1200 Pack Meter Tapes Double Strip</t>
  </si>
  <si>
    <t>IX3DW10</t>
  </si>
  <si>
    <t>iX-3 Series Base 10lb. Differential Weighing</t>
  </si>
  <si>
    <t>IX3DW30</t>
  </si>
  <si>
    <t>iX-3 Series Base 30lb. Differential Weighing</t>
  </si>
  <si>
    <t>IX3DW5</t>
  </si>
  <si>
    <t>iX-3 Series Base 5lb. Differential Weighing</t>
  </si>
  <si>
    <t>IX3DW70</t>
  </si>
  <si>
    <t>iX-3 Series Base 70lb. Differential Weighing</t>
  </si>
  <si>
    <t>iX-3 Series Base w/5lb Integrated Weighing Platform, Moistener, Catch Tray, 30 Standard Accounts / Departments.</t>
  </si>
  <si>
    <t>IXDU100</t>
  </si>
  <si>
    <t xml:space="preserve">100 Department Upgrade - iX-3 Series </t>
  </si>
  <si>
    <t>IXDU300</t>
  </si>
  <si>
    <t>300 Department Upgrade - iX-3 Series</t>
  </si>
  <si>
    <t>IXPRINTER</t>
  </si>
  <si>
    <t>iX Series Inkjet Report Printer w/ USB Cable</t>
  </si>
  <si>
    <t>IXSCAN</t>
  </si>
  <si>
    <t>iX Series USB Barcode Scanner for Department Scanning or eServices</t>
  </si>
  <si>
    <t>IXUSBHUB</t>
  </si>
  <si>
    <t>iX Series USB Hub to increase USB Connections</t>
  </si>
  <si>
    <t>IXUSBKEY</t>
  </si>
  <si>
    <t>iX Series USB Memory Key</t>
  </si>
  <si>
    <t>IXWP10</t>
  </si>
  <si>
    <t>IXWP30</t>
  </si>
  <si>
    <t>IXWP70</t>
  </si>
  <si>
    <t>L2-18</t>
  </si>
  <si>
    <t>12 Bin Legal Size Sorter, 2 Columns used for corner configuration</t>
  </si>
  <si>
    <t>L4-18</t>
  </si>
  <si>
    <t>24 Bin Legal Size Sorter - 4 column</t>
  </si>
  <si>
    <t>L6-18</t>
  </si>
  <si>
    <t>36 Bin Legal Size Sorter</t>
  </si>
  <si>
    <t>L6-18E18</t>
  </si>
  <si>
    <t>36 Bin Legal Size Sorter with 18" Riser</t>
  </si>
  <si>
    <t>LIN</t>
  </si>
  <si>
    <t>LOT</t>
  </si>
  <si>
    <t>LWTSHHSUB-N</t>
  </si>
  <si>
    <t>WTS LITE Handheld Subscription (Per Handheld)</t>
  </si>
  <si>
    <t>LWTS-SETUPTRAIN-N</t>
  </si>
  <si>
    <t>WTS LITE Remote Setup Install and Training</t>
  </si>
  <si>
    <t>LWTSSSUB-N</t>
  </si>
  <si>
    <t>WTS LITE Subscription</t>
  </si>
  <si>
    <t>WTS TC51/56  4300 mAh Battery</t>
  </si>
  <si>
    <t>WTS TC51/56 Protective Boot</t>
  </si>
  <si>
    <t>WTS TC51/56 Charging Cable - this does not include the power supply.  The power supply is sold separately (WTSTC-WALLCHAR).</t>
  </si>
  <si>
    <t xml:space="preserve">WTS TC51/56 Soft Holster </t>
  </si>
  <si>
    <t>WTS TC51/56 5-Port Charging Cradle.  The Cradle charges scanners with or without protective boot. Wi-Fi and Ethernet. Note: Does not fit TC55 handhelds.</t>
  </si>
  <si>
    <t>WTS TC51/56 Single USB Cradle</t>
  </si>
  <si>
    <t>WTS TC51/56 Stylus 3 pack</t>
  </si>
  <si>
    <t>WTS TC51/56 Power Supply/wall charger</t>
  </si>
  <si>
    <t>MACH 6</t>
  </si>
  <si>
    <t>MACH 6 Thick Media Digital Color Inkjet Printer w/Memjet Technology</t>
  </si>
  <si>
    <t>MACH 6S</t>
  </si>
  <si>
    <t>MACH 6 with 3-foot Conveyor Stacker w/Drop Tray</t>
  </si>
  <si>
    <t>MACH 6SMC</t>
  </si>
  <si>
    <t>MACH 6 System with 3-foot Conveyor and mColor Software</t>
  </si>
  <si>
    <t>MACH-5SMC-SP</t>
  </si>
  <si>
    <t>MACH 5 System with 3-foot Conveyor and mColor Software</t>
  </si>
  <si>
    <t>MACH-5-SP</t>
  </si>
  <si>
    <t>Mach 5 Digital Color Printer</t>
  </si>
  <si>
    <t>MACH-5S-SP</t>
  </si>
  <si>
    <t>Mach 5 System w/TB-390 Conveyor</t>
  </si>
  <si>
    <t>MCOLOR-AD-POSI</t>
  </si>
  <si>
    <t>Simple Imposition Tool for MACH X Label Printers</t>
  </si>
  <si>
    <t>MCOLOR-AD-RIP</t>
  </si>
  <si>
    <t>Additional RIP Server for mColor Software for Multiple AS-950C Printers at one Site</t>
  </si>
  <si>
    <t>MCOLOR-EXP-FIX</t>
  </si>
  <si>
    <t>mColor Software Direct Expert Technical Support Per Instance</t>
  </si>
  <si>
    <t>MCOLOR-RIP</t>
  </si>
  <si>
    <t>mColor RIP &amp; Workflow Color Management Software for MACH Printers</t>
  </si>
  <si>
    <t>MCOLOR-RIP-CL</t>
  </si>
  <si>
    <t>Additional Seat License for mColor Software Client</t>
  </si>
  <si>
    <t>MCOLOR-RIP-PC</t>
  </si>
  <si>
    <t>mColor RIP for Memjet Printers Pre-loaded on Dedicated Dell PC</t>
  </si>
  <si>
    <t>MCOLOR-RIP-UPG</t>
  </si>
  <si>
    <t>Major Version Upgrades for mColor RIP Software (Requires Remote Install)</t>
  </si>
  <si>
    <t>MIM</t>
  </si>
  <si>
    <t>MMC104</t>
  </si>
  <si>
    <t>104" Custom Workstation w/Risers, Locking Doors</t>
  </si>
  <si>
    <t>MMC84</t>
  </si>
  <si>
    <t>84" Custom Workstation w/One Riser &amp; Locking Doors</t>
  </si>
  <si>
    <t>MMDOORS</t>
  </si>
  <si>
    <t>Set of Two Additional Doors for IS-5000/IS-6000Workstation</t>
  </si>
  <si>
    <t>MODPROSVC12</t>
  </si>
  <si>
    <t>Software Development</t>
  </si>
  <si>
    <t>MODPROSVC13</t>
  </si>
  <si>
    <t>MODPROSVC14</t>
  </si>
  <si>
    <t>MRTKN-120-MVUNL</t>
  </si>
  <si>
    <t>Architect OMS Plug-In 120 ppm - Unlimited NCOA (31-60k mailpieces/month)</t>
  </si>
  <si>
    <t>MRTKN-120-MVU-RE</t>
  </si>
  <si>
    <t>Architect OMS Plug-In 120 ppm - Unltd NCOA Renewal (31-60k mailpieces/month)</t>
  </si>
  <si>
    <t>MRTKN-120PPM</t>
  </si>
  <si>
    <t>Architect OMS Plug-In 120 ppm (31-60k mailpieces/month)</t>
  </si>
  <si>
    <t>MRTKN-120PPM-RE</t>
  </si>
  <si>
    <t>Architect OMS Plug-In 120 ppm RENEWAL (31-60k mailpieces/month)</t>
  </si>
  <si>
    <t>MRTKN-180-MVUNL</t>
  </si>
  <si>
    <t>Architect OMS Plug-in 180PPM - Unlimited NCOA (61-100k mailpieces/month)</t>
  </si>
  <si>
    <t>MRTKN-180-MVU-RE</t>
  </si>
  <si>
    <t>Architect OMS Plug-In 180PPM - Unlimited NCOA RENEWAL (61-100k mailpieces/month)</t>
  </si>
  <si>
    <t>MRTKN-180PPM</t>
  </si>
  <si>
    <t>Architect OMS Plug-in 180 ppm (61-100k mailpieces/month)</t>
  </si>
  <si>
    <t>MRTKN-180PPM-RE</t>
  </si>
  <si>
    <t>Architect OMS Plug-In 180 ppm RENEWAL (61-100k mailpieces/month)</t>
  </si>
  <si>
    <t>MRTKN-60-MVUNL</t>
  </si>
  <si>
    <t>Architect OMS Plug-In 60 ppm - Unlimited NCOA (20-30k mailpieces/month)</t>
  </si>
  <si>
    <t>MRTKN-60-MVU-RE</t>
  </si>
  <si>
    <t>Architect OMS Plug-In 60 ppm - Unltd NCOA Renewal (20-30k mailpieces/month)</t>
  </si>
  <si>
    <t>MRTKN-60PPM</t>
  </si>
  <si>
    <t>Architect OMS Plug-In 60 ppm (20-30k mailpieces/month)</t>
  </si>
  <si>
    <t>MRTKN-60PPM-RE</t>
  </si>
  <si>
    <t>Architect OMS Plug-In 60 ppm RENEWAL (20-30k mailpieces/month)</t>
  </si>
  <si>
    <t>MRTKN-LOWVOL</t>
  </si>
  <si>
    <t>Architect OMS plug-in Low Volume (up to 10K mailpieces/month)</t>
  </si>
  <si>
    <t>MRTKN-LOWVOL-MVU</t>
  </si>
  <si>
    <t>Architect Office OMS Plug-In - Unlimited NCOA (up to 10K mailpieces/month)</t>
  </si>
  <si>
    <t>MRTKN-LOWVOLMVU-RE</t>
  </si>
  <si>
    <t>Architect Office OMS Plug-In - Unlimited NCOA RENEWAL (up to 10K mailpieces/month)</t>
  </si>
  <si>
    <t>MRTKN-LOWVOL-RE</t>
  </si>
  <si>
    <t>Architect OMS plug-in Low Volume RENEWAL (up to 10K mailpieces/month)</t>
  </si>
  <si>
    <t>MRTKN-PM-FS-HIGH</t>
  </si>
  <si>
    <t>Full Service iMB Package for MailRoom Toolkit w/ PrintMachine High Volume</t>
  </si>
  <si>
    <t>MRTKN-PM-FS-LOW</t>
  </si>
  <si>
    <t>Full Service iMB Package for MailRoom Toolkit w/ PrintMachine Low Volume</t>
  </si>
  <si>
    <t>MRTKN-PM-FS-MED</t>
  </si>
  <si>
    <t>Full Service iMB Package for MailRoom Toolkit w/ PrintMachine Med Volume</t>
  </si>
  <si>
    <t>MRTKN-SMB40</t>
  </si>
  <si>
    <t>Architect OMS Plug-In SMB 40PPM (11-19K mailpieces/month)</t>
  </si>
  <si>
    <t>MRTKN-SMB40-MVU</t>
  </si>
  <si>
    <t>Architect OMS Plug-In SMB 40PPM - Unlimited NCOA (11-19K mailpieces/month)</t>
  </si>
  <si>
    <t>MRTKN-SMB40-MVU-RE</t>
  </si>
  <si>
    <t>Architect OMS Plug-in SMB 40PPM - Unlimited NCOA RENEWAL (11-19K mailpieces/month)</t>
  </si>
  <si>
    <t>MRTKN-SMB40-RE</t>
  </si>
  <si>
    <t>Architect OMS Plug-In SMB 40PPM RENEWAL (11-19K mailpieces/month)</t>
  </si>
  <si>
    <t>MRTKN-UNL-MVUNL</t>
  </si>
  <si>
    <t>Architect OMS Plug-In Unltd ppm - Unlimited NCOA (101-250k mailpieces/month)</t>
  </si>
  <si>
    <t>MRTKN-UNL-MVU-RE</t>
  </si>
  <si>
    <t>Arechitect OMS Plug-In Unltd ppm - Unltd NCOA Renewal (101-250k mailpieces/month)</t>
  </si>
  <si>
    <t>MRTKN-UNLTD</t>
  </si>
  <si>
    <t>Architect OMS Plug-In Unlimited ppm (101-250k mailpieces/month)</t>
  </si>
  <si>
    <t>MRTKN-UNLTD-RE</t>
  </si>
  <si>
    <t>Architect OMS Plug-In Unlimited ppm RENEWAL (101-250k mailpieces/month)</t>
  </si>
  <si>
    <t>MSPL004805</t>
  </si>
  <si>
    <t>Mobile Rolling Weigh Station for IS-5500</t>
  </si>
  <si>
    <t>MSPL004807</t>
  </si>
  <si>
    <t>NJOG100</t>
  </si>
  <si>
    <t>Basic Jogger</t>
  </si>
  <si>
    <t>NJOG101</t>
  </si>
  <si>
    <t>Versatile Jogger</t>
  </si>
  <si>
    <t>NJOG1011</t>
  </si>
  <si>
    <t>Ultimate Productivity Jogger</t>
  </si>
  <si>
    <t>NSRLD-USB</t>
  </si>
  <si>
    <t>NSRLD-USB-LAN</t>
  </si>
  <si>
    <t>O6-42</t>
  </si>
  <si>
    <t>48 Bin Overhead Sorter Module</t>
  </si>
  <si>
    <t>PCI</t>
  </si>
  <si>
    <t>PF60</t>
  </si>
  <si>
    <t>PF-60 Document Folder plus Daily Mail Feeder</t>
  </si>
  <si>
    <t>PF80</t>
  </si>
  <si>
    <t>PF-80 Automatic Document Folder plus Daily Mail Feeder</t>
  </si>
  <si>
    <t>PF90</t>
  </si>
  <si>
    <t>PF-90 Fully Automatic Document Folder plus Daily Mail Feeder</t>
  </si>
  <si>
    <t>PL-EMSFTLIC-N</t>
  </si>
  <si>
    <t>PL Embedded Software License</t>
  </si>
  <si>
    <t>PL-ETHCBL-N</t>
  </si>
  <si>
    <t>PL Ethernet Cable</t>
  </si>
  <si>
    <t>PL-HSSUB-N</t>
  </si>
  <si>
    <t>PL Software Subcription</t>
  </si>
  <si>
    <t>PL-INCNR-N</t>
  </si>
  <si>
    <t>PL Indoor Corner Unit</t>
  </si>
  <si>
    <t>PL-INCU-N</t>
  </si>
  <si>
    <t xml:space="preserve">PL Indoor CONTROL Unit </t>
  </si>
  <si>
    <t>PL-INL02-N</t>
  </si>
  <si>
    <t>PL Indoor Mod Left 02</t>
  </si>
  <si>
    <t>PL-INL03-N</t>
  </si>
  <si>
    <t>PL Indoor Mod Left 03</t>
  </si>
  <si>
    <t>PL-INL04-N</t>
  </si>
  <si>
    <t>PL Indoor Mod Left 04</t>
  </si>
  <si>
    <t>PL-INR02-N</t>
  </si>
  <si>
    <t>PL Indoor Mod Right 02</t>
  </si>
  <si>
    <t>PL-INR03-N</t>
  </si>
  <si>
    <t>PL Indoor Mod Right 03</t>
  </si>
  <si>
    <t>PL-INR04-N</t>
  </si>
  <si>
    <t>PL Indoor Mod Right 04</t>
  </si>
  <si>
    <t>PL-INT05-N</t>
  </si>
  <si>
    <t>PL Indoor Mod Right 05</t>
  </si>
  <si>
    <t>PL-INTRMCBLSET</t>
  </si>
  <si>
    <t>Parcel Locker Indoor Termination and Cable Set</t>
  </si>
  <si>
    <t>PL-LGTELMNT-N</t>
  </si>
  <si>
    <t>PL Lighting Element</t>
  </si>
  <si>
    <t>PL-NIDSFTLIC-N</t>
  </si>
  <si>
    <t>PL NID Software License</t>
  </si>
  <si>
    <t>PL-OUTBASE-N</t>
  </si>
  <si>
    <t>PL Outdoor Base Standard</t>
  </si>
  <si>
    <t>PL-OUTCAM-N</t>
  </si>
  <si>
    <t>PL Outdoor Camera</t>
  </si>
  <si>
    <t>PL-OUTCU-N</t>
  </si>
  <si>
    <t>PL Outdoor CONTROL Unit</t>
  </si>
  <si>
    <t>PL-OUTL01-N</t>
  </si>
  <si>
    <t>PL Left Outdoor Mod Left 01</t>
  </si>
  <si>
    <t>PL-OUTL02-N</t>
  </si>
  <si>
    <t>PL Outdoor Mod Left 02</t>
  </si>
  <si>
    <t>PL-OUTL04-N</t>
  </si>
  <si>
    <t>PL Outdoor Mod Left 04</t>
  </si>
  <si>
    <t>PL-OUTR01-N</t>
  </si>
  <si>
    <t>PL Outdoor Mod Right 01</t>
  </si>
  <si>
    <t>PL-OUTR02-N</t>
  </si>
  <si>
    <t>PL Outdoor Mod Right 02</t>
  </si>
  <si>
    <t>PL-OUTR04-N</t>
  </si>
  <si>
    <t>PL Outdoor Mod Right 04</t>
  </si>
  <si>
    <t>PL-OUTTRMST-N</t>
  </si>
  <si>
    <t>PL Outdoor Termination Set</t>
  </si>
  <si>
    <t>PL-PROSVCS-N</t>
  </si>
  <si>
    <t>Professional Services</t>
  </si>
  <si>
    <t>PL-PWRCBL-N</t>
  </si>
  <si>
    <t>PL Power Cable</t>
  </si>
  <si>
    <t>PL-RFELMNT-N</t>
  </si>
  <si>
    <t>PL Roof Element</t>
  </si>
  <si>
    <t>PL-SITESUR-N</t>
  </si>
  <si>
    <t>PL Site Survey</t>
  </si>
  <si>
    <t>PL-UNITCOM-N</t>
  </si>
  <si>
    <t xml:space="preserve">PL Unit Commissioning </t>
  </si>
  <si>
    <t>PRM</t>
  </si>
  <si>
    <t>PS</t>
  </si>
  <si>
    <t>PWCDI-N</t>
  </si>
  <si>
    <t>Custom Integration Per Hour (3rd Party)</t>
  </si>
  <si>
    <t>PWPORTSETUP-N</t>
  </si>
  <si>
    <t>WTS Portal Setup</t>
  </si>
  <si>
    <t>PWTASD-N</t>
  </si>
  <si>
    <t>WTS Additional Site Database Deployment</t>
  </si>
  <si>
    <t>WTS Parcel Locker Integration Setup. Have to purchase with WTSLOCKSUB for full integration. One time setup fee. Customer needs to have Parcel Lockers.</t>
  </si>
  <si>
    <t>PWTSSD-N</t>
  </si>
  <si>
    <t>WTS Site Deployment</t>
  </si>
  <si>
    <t>QINSPIREGOVT-L</t>
  </si>
  <si>
    <t>Quadient Inspire License</t>
  </si>
  <si>
    <t>QINSPIREGOVT-P</t>
  </si>
  <si>
    <t>Quadient Inspire Pro Services</t>
  </si>
  <si>
    <t>QINSPIREGOVT-S</t>
  </si>
  <si>
    <t>Quadient Inspire Support</t>
  </si>
  <si>
    <t>QINSPIREGOVT-SUB</t>
  </si>
  <si>
    <t>Quadient Inspire Subscription</t>
  </si>
  <si>
    <t>RLDSUPPLYKIT-N</t>
  </si>
  <si>
    <t>Remote Label Dispenser Supply Kit, 5 Rolls of Labels, 5 Cleaning Swabs</t>
  </si>
  <si>
    <t>SASON-DVD-MUPD</t>
  </si>
  <si>
    <t>Architect Office Monthly Update DVD</t>
  </si>
  <si>
    <t>SASON-DVD-OPTIN</t>
  </si>
  <si>
    <t>Architect Office Bi-Monthly Update DVD</t>
  </si>
  <si>
    <t>SASON-DVD-SP</t>
  </si>
  <si>
    <t>Architect Office Service Pack Update DVD</t>
  </si>
  <si>
    <t>SBR4P-N</t>
  </si>
  <si>
    <t>Cisco Four Port Business Router</t>
  </si>
  <si>
    <t>SUN-MFS-SAR</t>
  </si>
  <si>
    <t>Mastering Full Service iMB Online Training Course (for new Architect OMS plug-in customers)</t>
  </si>
  <si>
    <t>TA12</t>
  </si>
  <si>
    <t>Table top single tabber with built in feeder 12,000 per hour</t>
  </si>
  <si>
    <t>TA20</t>
  </si>
  <si>
    <t>Mid-production in-line tabber 1-3 tabs per pass 20,000 hour</t>
  </si>
  <si>
    <t>TA20S</t>
  </si>
  <si>
    <t>Tabber and Feeder (MPFDR) - 20,000 hour - runs 1.5" tabs</t>
  </si>
  <si>
    <t>TA-25</t>
  </si>
  <si>
    <t>Multi-side in-line tabber 25,000/hr - runs 1.5" tabs</t>
  </si>
  <si>
    <t>TA-25S</t>
  </si>
  <si>
    <t>Tabber and Heavy Duty Friction Feeder (AS-FDR12) - 25,000/hr - runs 1.5" tabs</t>
  </si>
  <si>
    <t>TA-25SL</t>
  </si>
  <si>
    <t>Tabber and Syncronized Feeder - 25,000/hr - runs 1.5" tabs</t>
  </si>
  <si>
    <t>TA30</t>
  </si>
  <si>
    <t>Production lin-line tabber 1-3 tabs per pass 30,000 hour - runs 2" tabs</t>
  </si>
  <si>
    <t>TA-30-DS-STAMP</t>
  </si>
  <si>
    <t>TA-30 Stamp Kit for DS-1200 Inserter</t>
  </si>
  <si>
    <t>TEN</t>
  </si>
  <si>
    <t>USAN-AD-101-200</t>
  </si>
  <si>
    <t>Satori Architect Additional User 101-200</t>
  </si>
  <si>
    <t>USAN-AD-101-200-RE</t>
  </si>
  <si>
    <t>Satori Architect Additional User Renewal 101-200</t>
  </si>
  <si>
    <t>USAN-AD-201-300</t>
  </si>
  <si>
    <t>Satori Architect Additional User 201-300</t>
  </si>
  <si>
    <t>USAN-AD-201-300-RE</t>
  </si>
  <si>
    <t>Satori Architect Additional User Renewal 201-300</t>
  </si>
  <si>
    <t>USAN-AD-25</t>
  </si>
  <si>
    <t>Satori Architect Additional User 1-25</t>
  </si>
  <si>
    <t>USAN-AD-25-RE</t>
  </si>
  <si>
    <t>Satori Architect Additional User Renewal 1-25</t>
  </si>
  <si>
    <t>USAN-AD-26-50</t>
  </si>
  <si>
    <t>Satori Architect Additional User 26-50</t>
  </si>
  <si>
    <t>USAN-AD-26-50-RE</t>
  </si>
  <si>
    <t>Satori Architect Additional User Renewal 26-50</t>
  </si>
  <si>
    <t>USAN-AD-301-PLUS</t>
  </si>
  <si>
    <t>Satori Architect Additional User 301+</t>
  </si>
  <si>
    <t>USAN-AD-301-PLUSRE</t>
  </si>
  <si>
    <t>Satori Architect Additional User Renewal 301+</t>
  </si>
  <si>
    <t>USAN-AD-51-100</t>
  </si>
  <si>
    <t>Satori Architect Additional User 51-100</t>
  </si>
  <si>
    <t>USAN-AD-51-100-RE</t>
  </si>
  <si>
    <t>Satori Architect Additional User Renewal 51-100</t>
  </si>
  <si>
    <t>USAN-CRE-100K</t>
  </si>
  <si>
    <t>Satori Move Update Credits &lt;100,000 (per thousand)</t>
  </si>
  <si>
    <t>USAN-CRE-10M</t>
  </si>
  <si>
    <t>Satori Move Update Credits &lt;10,000,000 (per thousand)</t>
  </si>
  <si>
    <t>USAN-CRE-1M</t>
  </si>
  <si>
    <t>Satori Move Update Credits &lt;1,000,000 (per thousand)</t>
  </si>
  <si>
    <t>USAN-CRE-250K</t>
  </si>
  <si>
    <t>Satori Move Update Credits &lt;250,000 (per thousand)</t>
  </si>
  <si>
    <t>USAN-CRE-3M</t>
  </si>
  <si>
    <t>Satori Move Update Credits &lt;3,000,000 (per thousand)</t>
  </si>
  <si>
    <t>USAN-CRE-500K</t>
  </si>
  <si>
    <t>Satori Move Update Credits &lt;500,000 (per thousand)</t>
  </si>
  <si>
    <t>USAN-CRE-50K</t>
  </si>
  <si>
    <t>Satori Move Update Credits &lt;50,000 (per thousand)</t>
  </si>
  <si>
    <t>USAN-CRE-50M</t>
  </si>
  <si>
    <t>Satori Move Update Credits &lt;50,000,000 (per thousand)</t>
  </si>
  <si>
    <t>USAN-CRE-50MPLUS</t>
  </si>
  <si>
    <t>Satori Move Update Credits &gt;50,000,000 (per thousand)</t>
  </si>
  <si>
    <t>USAN-CRE-5M</t>
  </si>
  <si>
    <t>Satori Move Update Credits &lt;5,000,000 (per thousand)</t>
  </si>
  <si>
    <t>EasyTrack for Architect</t>
  </si>
  <si>
    <t>USANEZTCRE</t>
  </si>
  <si>
    <t>EasyTrack for Architect - RENEWAL</t>
  </si>
  <si>
    <t>USAN-FIRM</t>
  </si>
  <si>
    <t>Satori Architect Firm Bundles</t>
  </si>
  <si>
    <t>USAN-FIRM-RE</t>
  </si>
  <si>
    <t>Satori Architect Firm Bundles Renewal</t>
  </si>
  <si>
    <t>USAN-GEO</t>
  </si>
  <si>
    <t>Satori Architect Geocode</t>
  </si>
  <si>
    <t>USAN-GEO-RE</t>
  </si>
  <si>
    <t>Satori Architect Geocode Renewal</t>
  </si>
  <si>
    <t>USAN-MIXWT</t>
  </si>
  <si>
    <t>Architect OMS Plug-In Mixed Weigh Option</t>
  </si>
  <si>
    <t>USAN-MIXWT-RE</t>
  </si>
  <si>
    <t>Architect OMS Plug-In Mixed Weigh Option RENEWAL</t>
  </si>
  <si>
    <t>USAN-MOVE</t>
  </si>
  <si>
    <t>Satori Architect MOVE Agent Contract</t>
  </si>
  <si>
    <t>USAN-MOVE-RE</t>
  </si>
  <si>
    <t>Satori Architect MOVE Agent Contract Renewal</t>
  </si>
  <si>
    <t>USAN-MUPD</t>
  </si>
  <si>
    <t>Architect OMS Plug-In Monthly Update Option</t>
  </si>
  <si>
    <t>USAN-MUPD-RE</t>
  </si>
  <si>
    <t>Architect OMS Plug-In Monthly Update Option RENEWAL</t>
  </si>
  <si>
    <t>USAN-PAB</t>
  </si>
  <si>
    <t>Satori Architect Support (250 min)</t>
  </si>
  <si>
    <t>USAN-PAB-RE</t>
  </si>
  <si>
    <t>Satori Architect Support (250 min) Renewal</t>
  </si>
  <si>
    <t>USAN-PALLET</t>
  </si>
  <si>
    <t>Architect OMS Plug-in Palletization Add-On</t>
  </si>
  <si>
    <t>USAN-PALLET-RE</t>
  </si>
  <si>
    <t>Architect OMS Plug-in Palletization Add-On RENEWAL</t>
  </si>
  <si>
    <t>USAN-PKGS</t>
  </si>
  <si>
    <t>Architect OMS Plug-In Package Services</t>
  </si>
  <si>
    <t>USAN-PKGS-RE</t>
  </si>
  <si>
    <t>Architect OMS Plug-In Package Services RENEWAL</t>
  </si>
  <si>
    <t>USAN-WEB-ADD-CM</t>
  </si>
  <si>
    <t>Satori Architect Web-Enabled Address Correction Add'l Company Web Site</t>
  </si>
  <si>
    <t>USAN-WEB-ADD-CM-RE</t>
  </si>
  <si>
    <t>Satori Architect Web-Enabled Address Correction Add'l Company Web Site Renewal</t>
  </si>
  <si>
    <t>USAN-WEB-LT-100K</t>
  </si>
  <si>
    <t>Satori Architect Web-Enabled Address Correction 100K hits/mo</t>
  </si>
  <si>
    <t>USAN-WEB-LT-100KRE</t>
  </si>
  <si>
    <t>Satori Architect Web-Enabled Address Correction Renewal 100K hits/mo</t>
  </si>
  <si>
    <t>USAN-WEB-LT-10K</t>
  </si>
  <si>
    <t>Satori Architect Web-Enabled Address Correction 10K hits/mo</t>
  </si>
  <si>
    <t>USAN-WEB-LT-10K-RE</t>
  </si>
  <si>
    <t>Satori Architect Web-Enabled Address Correction Renewal 10K hits/mo</t>
  </si>
  <si>
    <t>USAN-WEB-LT-50K</t>
  </si>
  <si>
    <t>Satori Architect Web-Enabled Address Correction 50K hits/mo</t>
  </si>
  <si>
    <t>USAN-WEB-LT-50K-RE</t>
  </si>
  <si>
    <t>Satori Architect Web-Enabled Address Correction Renewal 50K hits/mo</t>
  </si>
  <si>
    <t>USAN-WEB-UNLTD</t>
  </si>
  <si>
    <t>Satori Architect Web-Enabled Address Correction Unlimited hits/mo</t>
  </si>
  <si>
    <t>USAN-WEB-UNLTD-RE</t>
  </si>
  <si>
    <t>Satori Architect Web-Enabled Address Correction Renewal Unlimited hits/mo</t>
  </si>
  <si>
    <t>USAOMS-100K</t>
  </si>
  <si>
    <t>OMS 500 plug-in (60-100K mailpieces/month)</t>
  </si>
  <si>
    <t>USAOMS-100K-NCOA</t>
  </si>
  <si>
    <t>OMS 500 plug-in NCOA (1.2M credits/year)</t>
  </si>
  <si>
    <t>USAOMS-100K-NCOARE</t>
  </si>
  <si>
    <t>OMS 500 plug-in NCOA - RENEWAL (1.2M credits/year)</t>
  </si>
  <si>
    <t>USAOMS-100K-RE</t>
  </si>
  <si>
    <t>OMS 500 plug-in - RENEWAL (60-100K mailpieces/month)</t>
  </si>
  <si>
    <t>USAOMS-10K</t>
  </si>
  <si>
    <t>OMS 500 plug-in (5-10K mailpieces/month)</t>
  </si>
  <si>
    <t>USAOMS-10K-NCOA</t>
  </si>
  <si>
    <t>OMS 500 plug-in NCOA (120K credits/year)</t>
  </si>
  <si>
    <t>USAOMS-10K-NCOA-RE</t>
  </si>
  <si>
    <t>OMS 500 plug-in NCOA - RENEWAL (120K credits/year)</t>
  </si>
  <si>
    <t>USAOMS-10K-RE</t>
  </si>
  <si>
    <t>OMS 500 plug-in - RENEWAL (5-10K mailpieces/month)</t>
  </si>
  <si>
    <t>USAOMS-200K</t>
  </si>
  <si>
    <t>OMS 500 plug-in (100-200K mailpieces/month)</t>
  </si>
  <si>
    <t>USAOMS-200K-NCOA</t>
  </si>
  <si>
    <t>OMS 500 plug-in NCOA (2.4M credits/year)</t>
  </si>
  <si>
    <t>USAOMS-200K-NCOARE</t>
  </si>
  <si>
    <t>OMS 500 plug-in NCOA - RENEWAL (2.4M credits/year)</t>
  </si>
  <si>
    <t>USAOMS-200K-RE</t>
  </si>
  <si>
    <t>OMS 500 plug-in - RENEWAL (100-200K mailpieces/month)</t>
  </si>
  <si>
    <t>USAOMS-20K</t>
  </si>
  <si>
    <t>OMS 500 plug-in (10-20K mailpieces/month)</t>
  </si>
  <si>
    <t>USAOMS-20K-NCOA</t>
  </si>
  <si>
    <t>OMS 500 plug-in NCOA (240K credits/year)</t>
  </si>
  <si>
    <t>USAOMS-20K-NCOA-RE</t>
  </si>
  <si>
    <t>OMS 500 plug-in NCOA - RENEWAL (240K credits/year)</t>
  </si>
  <si>
    <t>USAOMS-20K-RE</t>
  </si>
  <si>
    <t>OMS 500 plug-in - RENEWAL (10-20K mailpieces/month)</t>
  </si>
  <si>
    <t>USAOMS-350K</t>
  </si>
  <si>
    <t>OMS 500 plug-in (200-350K mailpieces/month)</t>
  </si>
  <si>
    <t>USAOMS-350K-NCOA</t>
  </si>
  <si>
    <t>OMS 500 plug-in NCOA (4.2M credits/year)</t>
  </si>
  <si>
    <t>USAOMS-350K-NCOARE</t>
  </si>
  <si>
    <t>OMS 500 plug-in NCOA - RENEWAL (4.2M credits/year)</t>
  </si>
  <si>
    <t>USAOMS-350K-RE</t>
  </si>
  <si>
    <t>OMS 500 plug-in - RENEWAL (200-350K mailpieces/month)</t>
  </si>
  <si>
    <t>USAOMS-40K</t>
  </si>
  <si>
    <t>OMS 500 plug-in (20-40K mailpieces/month)</t>
  </si>
  <si>
    <t>USAOMS-40K-NCOA</t>
  </si>
  <si>
    <t>OMS 500 plug-in NCOA (480K credits/year)</t>
  </si>
  <si>
    <t>USAOMS-40K-NCOA-RE</t>
  </si>
  <si>
    <t>OMS 500 plug-in NCOA - RENEWAL (480K credits/year)</t>
  </si>
  <si>
    <t>USAOMS-40K-RE</t>
  </si>
  <si>
    <t>OMS 500 plug-in - RENEWAL (20-40K mailpieces/month)</t>
  </si>
  <si>
    <t>USAOMS-5K</t>
  </si>
  <si>
    <t>OMS 500 plug-in (1-5K mailpieces/month)</t>
  </si>
  <si>
    <t>USAOMS-5K-NCOA</t>
  </si>
  <si>
    <t>OMS 500 plug-in NCOA (60K credits/year)</t>
  </si>
  <si>
    <t>USAOMS-5K-NCOA-RE</t>
  </si>
  <si>
    <t>OMS 500 plug-in NCOA - RENEWAL (60K credits/year)</t>
  </si>
  <si>
    <t>USAOMS-5K-RE</t>
  </si>
  <si>
    <t>OMS 500 plug-in - RENEWAL (1-5K mailpieces/month)</t>
  </si>
  <si>
    <t>USAOMS-60K</t>
  </si>
  <si>
    <t>OMS 500 plug-in (40-60K mailpieces/month)</t>
  </si>
  <si>
    <t>USAOMS-60K-NCOA</t>
  </si>
  <si>
    <t>OMS 500 plug-in NCOA (720K credits/year)</t>
  </si>
  <si>
    <t>USAOMS-60K-NCOA-RE</t>
  </si>
  <si>
    <t>OMS 500 plug-in NCOA - RENEWAL (720K credits/year)</t>
  </si>
  <si>
    <t>USAOMS-60K-RE</t>
  </si>
  <si>
    <t>OMS 500 plug-in - RENEWAL (40-60K mailpieces/month)</t>
  </si>
  <si>
    <t>USAOMSN-100K-WS</t>
  </si>
  <si>
    <t>OMS 500 Cloud CASS &amp; Presort Web Services (61-100K mailpieces/month)</t>
  </si>
  <si>
    <t>USAOMSN-100K-WS-RE</t>
  </si>
  <si>
    <t>OMS 500 Cloud CASS &amp; Presort Web Services - RENEWAL (61-100K mailpieces/month)</t>
  </si>
  <si>
    <t>USAOMSN-10K-WS</t>
  </si>
  <si>
    <t>OMS 500 Cloud CASS &amp; Presort Web Services (6-10K mailpieces/month)</t>
  </si>
  <si>
    <t>USAOMSN-10K-WS-RE</t>
  </si>
  <si>
    <t>OMS 500 Cloud CASS &amp; Presort Web Services - RENEWAL (6-10K mailpieces/month)</t>
  </si>
  <si>
    <t>USAOMSN-200K-WS</t>
  </si>
  <si>
    <t>OMS 500 Cloud CASS &amp; Presort Web Services (101-200K mailpieces/month)</t>
  </si>
  <si>
    <t>USAOMSN-200K-WS-RE</t>
  </si>
  <si>
    <t>OMS 500 Cloud CASS &amp; Presort Web Services - RENEWAL (101-200K mailpieces/month)</t>
  </si>
  <si>
    <t>USAOMSN-20K-WS</t>
  </si>
  <si>
    <t>OMS 500 Cloud CASS &amp; Presort Web Services (11-20K mailpieces/month)</t>
  </si>
  <si>
    <t>USAOMSN-20K-WS-RE</t>
  </si>
  <si>
    <t>OMS 500 Cloud CASS &amp; Presort Web Services - RENEWAL (11-20K mailpieces/month)</t>
  </si>
  <si>
    <t>USAOMSN-350K-WS</t>
  </si>
  <si>
    <t>OMS 500 Cloud CASS &amp; Presort Web Services (201-350K mailpieces/month)</t>
  </si>
  <si>
    <t>USAOMSN-350K-WS-RE</t>
  </si>
  <si>
    <t>OMS 500 Cloud CASS &amp; Presort Web Services - RENEWAL (201-350K mailpieces/month)</t>
  </si>
  <si>
    <t>USAOMSN-40K-WS</t>
  </si>
  <si>
    <t>OMS 500 Cloud CASS &amp; Presort Web Services (21-40K mailpieces/month)</t>
  </si>
  <si>
    <t>USAOMSN-40K-WS-RE</t>
  </si>
  <si>
    <t>OMS 500 Cloud CASS &amp; Presort Web Services - RENEWAL (21-40K mailpieces/month)</t>
  </si>
  <si>
    <t>USAOMSN-5K-WS</t>
  </si>
  <si>
    <t>OMS 500 Cloud CASS &amp; Presort Web Services (1-5K mailpieces/month)</t>
  </si>
  <si>
    <t>USAOMSN-5K-WS-RE</t>
  </si>
  <si>
    <t>OMS 500 Cloud CASS &amp; Presort Web Services - RENEWAL (1-5K mailpieces/month)</t>
  </si>
  <si>
    <t>USAOMSN-60K-WS</t>
  </si>
  <si>
    <t>OMS 500 Cloud CASS &amp; Presort Web Services (41-60K mailpieces/month)</t>
  </si>
  <si>
    <t>USAOMSN-60K-WS-RE</t>
  </si>
  <si>
    <t>OMS 500 Cloud CASS &amp; Presort Web Services - RENEWAL (41-60K mailpieces/month)</t>
  </si>
  <si>
    <t>USAOMS-UPGRADE</t>
  </si>
  <si>
    <t>OMS 500 plug-in Upgrade from Printmachine/Krengeltech</t>
  </si>
  <si>
    <t>USBWN-BUS-5AD-RE</t>
  </si>
  <si>
    <t>Bulk Mailer Business Additional 5 User Pack Renewal</t>
  </si>
  <si>
    <t>USBWN-BUS-5AD-RE25</t>
  </si>
  <si>
    <t>Bulk Mailer Business Additional 5 User Pack 3 Month Renewal</t>
  </si>
  <si>
    <t>USBWN-BUS-AD-RE</t>
  </si>
  <si>
    <t>Bulk Mailer Business Software Additional Seat License (RE)</t>
  </si>
  <si>
    <t>USBWN-BUS-AD-RE-25</t>
  </si>
  <si>
    <t>Bulk Mailer Business Software Additional Seat License 3 Month Renewal</t>
  </si>
  <si>
    <t>USBWN-BUS-EZTC-RE</t>
  </si>
  <si>
    <t>Bulk Mailer Business EasyTrack Complete Renewal</t>
  </si>
  <si>
    <t>USBWN-BUS-EZTS-RE</t>
  </si>
  <si>
    <t>Bulk Mailer Business EasyTrack Snapshot Renewal</t>
  </si>
  <si>
    <t>USBWN-BUS-FIRM-RE</t>
  </si>
  <si>
    <t>Bulk Mailer Business Software Firm Bundles Renewal</t>
  </si>
  <si>
    <t>USBWN-BUS-GEO-RE</t>
  </si>
  <si>
    <t>Bulk Mailer Business Geocode Add-On Renewal</t>
  </si>
  <si>
    <t>USBWN-BUS-MERGE-RE</t>
  </si>
  <si>
    <t>Bulk Mailer Business Merge/Purge Add-On Renewal</t>
  </si>
  <si>
    <t>USBWN-BUS-MIXED-RE</t>
  </si>
  <si>
    <t>Bulk Mailer Business Mixed Weights Add-On Renewal</t>
  </si>
  <si>
    <t>USBWN-BUS-MOVEANRE</t>
  </si>
  <si>
    <t>Bulk Mailer Business Annual Unlimited Move Update Package Renewal</t>
  </si>
  <si>
    <t>USBWN-BUS-MUPD-RE</t>
  </si>
  <si>
    <t>Bulk Mailer Monthly Update Add-On Renewal</t>
  </si>
  <si>
    <t>USBWN-BUS-PALLETRE</t>
  </si>
  <si>
    <t>Bulk Mailer Business Palletization Add-On Renewal</t>
  </si>
  <si>
    <t>USBWN-BUS-PKGS-RE</t>
  </si>
  <si>
    <t>Bulk Mailer Business Package Services Add-On (RE)</t>
  </si>
  <si>
    <t>USBWN-BUS-RDI-RE</t>
  </si>
  <si>
    <t>Bulk Mailer Business Residential Delivery Indicator Add-On Renewal</t>
  </si>
  <si>
    <t>USBWN-BUS-RE</t>
  </si>
  <si>
    <t>Bulk Mailer Business Software 1 year Renewal</t>
  </si>
  <si>
    <t>USBWN-BUS-RE-25</t>
  </si>
  <si>
    <t>Bulk Mailer Business Software 3 Month Subscription Renewal</t>
  </si>
  <si>
    <t>USBWN-BUS-UPGRADE</t>
  </si>
  <si>
    <t>Bulk Mailer Business Upgrade from Bulk Mailer Professional</t>
  </si>
  <si>
    <t>USBWN-BUS-WS-RE</t>
  </si>
  <si>
    <t>Bulk Mailer Business Unlimited Walk Sequence Renewal</t>
  </si>
  <si>
    <t>USBWN-CRE-100K</t>
  </si>
  <si>
    <t>Bulk Mailer Move Update Credits &lt;100,000</t>
  </si>
  <si>
    <t>USBWN-CRE-10M</t>
  </si>
  <si>
    <t>Bulk Mailer Move Update Credits &lt;10,000,000</t>
  </si>
  <si>
    <t>USBWN-CRE-1M</t>
  </si>
  <si>
    <t>Bulk Mailer Move Update Credits &lt;1,000,000</t>
  </si>
  <si>
    <t>USBWN-CRE-250K</t>
  </si>
  <si>
    <t>Bulk Mailer Move Update Credits &lt;250,000</t>
  </si>
  <si>
    <t>USBWN-CRE-3M</t>
  </si>
  <si>
    <t>Bulk Mailer Move Update Credits &lt;3,000,000</t>
  </si>
  <si>
    <t>USBWN-CRE-500K</t>
  </si>
  <si>
    <t>Bulk Mailer Move Update Credits &lt;500,000</t>
  </si>
  <si>
    <t>USBWN-CRE-50K</t>
  </si>
  <si>
    <t>Bulk Mailer Move Update Credits &lt;50,000</t>
  </si>
  <si>
    <t>USBWN-CRE-50M</t>
  </si>
  <si>
    <t>Bulk Mailer Move Update Credits &lt;50,000,000</t>
  </si>
  <si>
    <t>USBWN-CRE-50MP</t>
  </si>
  <si>
    <t>Bulk Mailer Move Update Credits &gt;50,000,000</t>
  </si>
  <si>
    <t>USBWN-CRE-5M</t>
  </si>
  <si>
    <t>Bulk Mailer Move Update Credits &lt;5,000,000</t>
  </si>
  <si>
    <t>USBWN-DES</t>
  </si>
  <si>
    <t>Bulk Mailer Designer - Quadient Edition</t>
  </si>
  <si>
    <t>USBWN-DVD-MUPD-RE</t>
  </si>
  <si>
    <t>Bulk Mailer Monthly Update DVD Annual Subscription Renewal</t>
  </si>
  <si>
    <t>USBWN-DVD-OP-RE</t>
  </si>
  <si>
    <t>Bulk Mailer Bi-Monthly Update DVD Annual Subscription Renewal</t>
  </si>
  <si>
    <t>USBWN-DVD-SP-RE</t>
  </si>
  <si>
    <t>Bulk Mailer Service Pack Update DVD Annual Subscription Renewal</t>
  </si>
  <si>
    <t>USBWN-PRO-AD-RE</t>
  </si>
  <si>
    <t>Bulk Mailer Professional Software Additional Seat License (RE)</t>
  </si>
  <si>
    <t>USBWN-PRO-AD-RE-25</t>
  </si>
  <si>
    <t>Bulk Mailer Professional Software Additional Seat License 3 Month Renewal</t>
  </si>
  <si>
    <t>USBWN-PRO-EZTC-RE</t>
  </si>
  <si>
    <t>Bulk Mailer Professional EasyTrack Complete Renewal</t>
  </si>
  <si>
    <t>USBWN-PRO-EZTS-RE</t>
  </si>
  <si>
    <t>Bulk Mailer Professional EasyTrack Snapshot Renewal</t>
  </si>
  <si>
    <t>USBWN-PRO-FIRM-RE</t>
  </si>
  <si>
    <t>Bulk Mailer Professional Software Firm Bundles Renewals</t>
  </si>
  <si>
    <t>USBWN-PRO-GEO-RE</t>
  </si>
  <si>
    <t>Bulk Mailer Professional Geocode Add-On Renewal</t>
  </si>
  <si>
    <t>USBWN-PRO-MERGE-RE</t>
  </si>
  <si>
    <t>Bulk Mailer Professional Merge/Purge Add-On Renewal</t>
  </si>
  <si>
    <t>USBWN-PRO-MIXED-RE</t>
  </si>
  <si>
    <t>Bulk Mailer Professional Mixed Weights Add-On Renewal</t>
  </si>
  <si>
    <t>USBWN-PRO-MOVEANRE</t>
  </si>
  <si>
    <t>Bulk Mailer Professional Annual Unlimited Move Update Package Renewal</t>
  </si>
  <si>
    <t>USBWN-PRO-MUPD-RE</t>
  </si>
  <si>
    <t>USBWN-PRO-PALLETRE</t>
  </si>
  <si>
    <t>Bulk Mailer Professional Palletization Add-On Renewal</t>
  </si>
  <si>
    <t>USBWN-PRO-PKGS-RE</t>
  </si>
  <si>
    <t>Bulk Mailer Professional Package Services Add-On (RE)</t>
  </si>
  <si>
    <t>USBWN-PRO-RDI-RE</t>
  </si>
  <si>
    <t>Bulk Mailer Professional Residential Delivery Indicator Add-On Renewal</t>
  </si>
  <si>
    <t>USBWN-PRO-RE</t>
  </si>
  <si>
    <t>Bulk Mailer Professional Software 1 year Renewal</t>
  </si>
  <si>
    <t>USBWN-PRO-RE-25</t>
  </si>
  <si>
    <t>Bulk Mailer Professional Software 3 Month Subscription Extention</t>
  </si>
  <si>
    <t>USBWN-PRO-WS-RE</t>
  </si>
  <si>
    <t>Bulk Mailer Professional Unlimited Walk Sequence Renewal</t>
  </si>
  <si>
    <t>USBWN-STD-AD-RE</t>
  </si>
  <si>
    <t>Bulk Mailer Standard Software Additional Seat License (RE)</t>
  </si>
  <si>
    <t>USBWN-STD-MOVEANRE</t>
  </si>
  <si>
    <t>Bulk Mailer Standard Annual Unlimited Move Update Package Renewal</t>
  </si>
  <si>
    <t>USBWN-STD-MOVE-RE</t>
  </si>
  <si>
    <t>Bulk Mailer Standard Move Update Add-On (RE)</t>
  </si>
  <si>
    <t>USBWN-STD-RE</t>
  </si>
  <si>
    <t>Bulk Mailer Standard Software 1 year Renewal</t>
  </si>
  <si>
    <t>USBWN-STD-RE-25</t>
  </si>
  <si>
    <t>Bulk Mailer Standard Software 3 Month Subscription Extention</t>
  </si>
  <si>
    <t>USDQN-INFUSE-DBC</t>
  </si>
  <si>
    <t>Infuse Database Connector</t>
  </si>
  <si>
    <t>USDQN-INFUSEDBC-RE</t>
  </si>
  <si>
    <t>Infuse Database Connector - RENEWAL</t>
  </si>
  <si>
    <t>USN-REBRAND-EZT</t>
  </si>
  <si>
    <t>EasyTrack Customer Branding</t>
  </si>
  <si>
    <t>USTECH-SVS-3</t>
  </si>
  <si>
    <t>Satori Professional Services or Training per Hour Level 3</t>
  </si>
  <si>
    <t>WIRELESS-RTR-N</t>
  </si>
  <si>
    <t>WP10STDN</t>
  </si>
  <si>
    <t>Scale Stand for ISWP10 &amp; INWP10</t>
  </si>
  <si>
    <t>WP3070STDN</t>
  </si>
  <si>
    <t>Scale Stand for ISWP30/70 &amp; INWP30/70</t>
  </si>
  <si>
    <t>WTSADDLL-N</t>
  </si>
  <si>
    <t>Additional Site License</t>
  </si>
  <si>
    <t>WTSBCS-N</t>
  </si>
  <si>
    <t>WTSBPTR-N</t>
  </si>
  <si>
    <t>WTS Belt Printer</t>
  </si>
  <si>
    <t>WTS Single Site Subscription</t>
  </si>
  <si>
    <t>WTSBT2400-N</t>
  </si>
  <si>
    <t>WTSBT3600-N</t>
  </si>
  <si>
    <t>WTSCMPCNTR-N</t>
  </si>
  <si>
    <t>MILFCOMPCENTR Unit</t>
  </si>
  <si>
    <t>WTSCOMPINST-N</t>
  </si>
  <si>
    <t>NUSA Hardware Install</t>
  </si>
  <si>
    <t>WTSCOMPTRAIN-N</t>
  </si>
  <si>
    <t>NUSA Site Training</t>
  </si>
  <si>
    <t>WTS-CRDNETADAP</t>
  </si>
  <si>
    <t>WTS TC51/56 Ethernet Adapter for Single USB Cradle (Needed to make single cradle sync handhelds via ethernet)</t>
  </si>
  <si>
    <t>WTSDEDDB-N</t>
  </si>
  <si>
    <t>WTS Dedicated Data Base Subscription (Per Data Base) specifically for WTS-P to WTS Cloud migration customers</t>
  </si>
  <si>
    <t>WTSDEVICEPRGRM-N</t>
  </si>
  <si>
    <t>3rd Party Device Configuration</t>
  </si>
  <si>
    <t>WTSEASL-N</t>
  </si>
  <si>
    <t>WTS Additional Data Base Location Subscription (Per Data Base)</t>
  </si>
  <si>
    <t>WTSFTPL-N</t>
  </si>
  <si>
    <t>FTP Server For Auto Importing Employee Lists</t>
  </si>
  <si>
    <t>WTS-HHSETTRAIN-1</t>
  </si>
  <si>
    <t>WTS HH Setup and Training (1-4 handhelds total) Per HH</t>
  </si>
  <si>
    <t>WTS-HHSETTRAIN-2</t>
  </si>
  <si>
    <t>WTS HH Setup and Training (5-9 handhelds total) Per HH</t>
  </si>
  <si>
    <t>WTS-HHSETTRAIN-3</t>
  </si>
  <si>
    <t>WTS HH Setup and Training (10+ handhelds total) Per HH</t>
  </si>
  <si>
    <t>WTSINKPTR-N</t>
  </si>
  <si>
    <t>WTS Ink Jet Report Printer</t>
  </si>
  <si>
    <t>WTSLABPTR-N</t>
  </si>
  <si>
    <t>WTS Thermal Label Printer</t>
  </si>
  <si>
    <t>WTSLOCKSUB-N</t>
  </si>
  <si>
    <t>WTS Parcel Locker Integration Subscription.**Must also purchase  PWTSLOCKSET for Initial Setup. Customer has to have Parcel Lockers to purchase this item.</t>
  </si>
  <si>
    <t>WTSMBL2-N</t>
  </si>
  <si>
    <t>WTS Mobile Software Subscription (Per Handheld)(5-9 purchased)</t>
  </si>
  <si>
    <t>WTSMBL3-N</t>
  </si>
  <si>
    <t>WTS Mobile Software Subscription (Per Handheld)(10+ purchased)</t>
  </si>
  <si>
    <t>WTSMBL-N</t>
  </si>
  <si>
    <t>WTS Mobile Software Subscription (Per Handheld) (1-4 purchased)</t>
  </si>
  <si>
    <t>WTSMONITOR-N</t>
  </si>
  <si>
    <t>WTS 19" Monitor</t>
  </si>
  <si>
    <t>WTSPORTAL-N</t>
  </si>
  <si>
    <t>Base Portal Pickup Request Module (Requires Base Portal)</t>
  </si>
  <si>
    <t>WTSSPMAG-N</t>
  </si>
  <si>
    <t>WTS Signature Pad with Mag Stripe Reader</t>
  </si>
  <si>
    <t>WTSSP-N</t>
  </si>
  <si>
    <t>WTSTC2940-N</t>
  </si>
  <si>
    <t>WTS TC55  2940 mAh Battery</t>
  </si>
  <si>
    <t>WTSTC4410-N</t>
  </si>
  <si>
    <t>WTS TC55  4410 mAh Battery</t>
  </si>
  <si>
    <t>WTSTC-5156BATT</t>
  </si>
  <si>
    <t>WTSTC-5156BOOT</t>
  </si>
  <si>
    <t>WTSTC-5156CABLE</t>
  </si>
  <si>
    <t>WTSTC-5156HOL</t>
  </si>
  <si>
    <t>WTSTC-5SLOTCRAD</t>
  </si>
  <si>
    <t>WTSTC-CRADLE</t>
  </si>
  <si>
    <t>WTSTC-STYLUS3PK</t>
  </si>
  <si>
    <t>WTSTC-WALLCHAR</t>
  </si>
  <si>
    <t>WTSWS-N</t>
  </si>
  <si>
    <t>XML</t>
  </si>
  <si>
    <t>05-30CE12X</t>
  </si>
  <si>
    <t>Oversize Sort Module w/ Riser w/25 shelves 69 13/16" w x 16 7/8 d x 42 h</t>
  </si>
  <si>
    <t>06-30CE12X</t>
  </si>
  <si>
    <t>Oversize Sort Module w/ Riser w/ 30 shelves 83 1/2" w x 16 7/8 d x 42" h</t>
  </si>
  <si>
    <t>06-36CE06X</t>
  </si>
  <si>
    <t>Oversize Sort Module w/ Riser w/ 42 shelves 83 1/2" w x 16 7/8" d x 42 h</t>
  </si>
  <si>
    <t>7465068-01</t>
  </si>
  <si>
    <t>Thermal Labels 734 labels per roll, Label size: 2-1/2" x 2" (WTS / WTS-P)</t>
  </si>
  <si>
    <t>7465068-05</t>
  </si>
  <si>
    <t>Thermal Labels - IR 300 labels/roll; 24 rolls/case, Label size: 4" x 5"  (WTS / WTS-P)</t>
  </si>
  <si>
    <t>7465288-01</t>
  </si>
  <si>
    <t>Thermal Labels 590 labels/roll; Label size: 4" x 2-1/2"  (WTS / WTS-P)</t>
  </si>
  <si>
    <t>7465288-03</t>
  </si>
  <si>
    <t>Thermal Labels, 475 Labels Per Roll, Size 4" x 6" (WTS / WTS-P / EMS)</t>
  </si>
  <si>
    <t>7465289-01</t>
  </si>
  <si>
    <t>Thermal Labels 2,130 labels/roll; Label size: 4-1/4" x 2-1/2" (M7PRN / M7PRN-LP)</t>
  </si>
  <si>
    <t>7465289-03</t>
  </si>
  <si>
    <t>Thermal Labels 910 labels/roll; Label size: 4-1/4" x 6" (M7PRN / M7PRN-LP)</t>
  </si>
  <si>
    <t>7465289-06</t>
  </si>
  <si>
    <t>Thermal Labels - IR 780 labels/roll, Label size: 4-1/4" x 7" (M7PRN / M7PRN-LP)</t>
  </si>
  <si>
    <t>ASINKAP</t>
  </si>
  <si>
    <t>ASINKCS</t>
  </si>
  <si>
    <t>BT1N</t>
  </si>
  <si>
    <t>Postage Meter Sheets - 75 Sheets, 2 Labels/Sheet</t>
  </si>
  <si>
    <t>CLEANINGSWABS-N</t>
  </si>
  <si>
    <t>Remote Label Dispenser Cleaning Kit, 5 Cleaning Swabs, Cleaning Manual</t>
  </si>
  <si>
    <t>DABNSEAL</t>
  </si>
  <si>
    <t>Envelope Moistener Dabber w/adhesive - 50ml</t>
  </si>
  <si>
    <t>DWECERT9512</t>
  </si>
  <si>
    <t>9.5" x 12" Double Window Certified Mail Envelope - 500 qty</t>
  </si>
  <si>
    <t>ECERTIFY-LABEL</t>
  </si>
  <si>
    <t>ConnectSuite e-Certify Thermal Labels - 4" x 2.5", 700 labels per roll</t>
  </si>
  <si>
    <t>ENV02B5M</t>
  </si>
  <si>
    <t>#10 Double Window Security Envelope - 5,000 qty</t>
  </si>
  <si>
    <t>ENV105M</t>
  </si>
  <si>
    <t>#10 Reverse Flap Double Window Security Envelope -   5,000 qty</t>
  </si>
  <si>
    <t>GALSEALS</t>
  </si>
  <si>
    <t>Sure Seal, gallon MM and F/I (except IS Series)</t>
  </si>
  <si>
    <t>IJ-15K Printhead</t>
  </si>
  <si>
    <t>ININK67</t>
  </si>
  <si>
    <t>Ink Cartridge for IN Series 6/7 Bases</t>
  </si>
  <si>
    <t>ININK67HC</t>
  </si>
  <si>
    <t>Ink Cartridge High Capacity for IN Series 6/7 Bases</t>
  </si>
  <si>
    <t>IS56INK</t>
  </si>
  <si>
    <t>IS-5/6000 Series Ink Tank</t>
  </si>
  <si>
    <t>ISINK34</t>
  </si>
  <si>
    <t>IS 3&amp;4 Series Ink Cartridge</t>
  </si>
  <si>
    <t>ISINK4HC</t>
  </si>
  <si>
    <t>Ink Cartridge - high capacity for IS440-490 series</t>
  </si>
  <si>
    <t>ISROLLTAPE</t>
  </si>
  <si>
    <t>Roll Tape For Remote Label Dispenser (Qty of 10 rolls). Yield 260 per roll</t>
  </si>
  <si>
    <t>IXINK357</t>
  </si>
  <si>
    <t>iX-3 Series Standard Ink Cartridge</t>
  </si>
  <si>
    <t>M5C250-N</t>
  </si>
  <si>
    <t>M5K250-N</t>
  </si>
  <si>
    <t>M5M250-N</t>
  </si>
  <si>
    <t>M5PRINT-N</t>
  </si>
  <si>
    <t>M5Y250-N</t>
  </si>
  <si>
    <t>M7PRN4X6</t>
  </si>
  <si>
    <t>M7/M7 plus 4x6 labels 1000 per roll (M7PRN and  M7PRN-LP Printers Only)</t>
  </si>
  <si>
    <t xml:space="preserve">1000 Pack Meter Tapes - Single Labels, IS/IM5000 and IS/IM6000 </t>
  </si>
  <si>
    <t>MT1N250</t>
  </si>
  <si>
    <t xml:space="preserve">250 Pack Meter Tapes - Single Labels, IS/IM420/430/440/460/480/490, IN Series 600/700/750 </t>
  </si>
  <si>
    <t xml:space="preserve">1000 Pack Meter Tapes - Double Labels, IS/IM5000 and IS/IM6000 </t>
  </si>
  <si>
    <t xml:space="preserve">250 Pack Meter Tapes – Single Long Labels, IS/IM420/430/440/460/480/490, IS/IM5000/6000, IN Series 600/700/750 </t>
  </si>
  <si>
    <t>N-CEL-43R</t>
  </si>
  <si>
    <t>USPS Certified Mail w/ Electronic Return Receipt 100 - 8.5" x 15" sheets per pack.</t>
  </si>
  <si>
    <t>NEOCLEAN</t>
  </si>
  <si>
    <t>Ink Printhead Cleaning Cards (12 per package)</t>
  </si>
  <si>
    <t>NEOSHIPLABELS-B</t>
  </si>
  <si>
    <t>N-LCD-811R</t>
  </si>
  <si>
    <t>USPS Certified Mail w/Return Receipt 100 - 8.5" x 11" sheets per pack.</t>
  </si>
  <si>
    <t>NSRLDLABELS-B</t>
  </si>
  <si>
    <t>PFEA0275A</t>
  </si>
  <si>
    <t>Envelope Sealing Fluid 10 Liters</t>
  </si>
  <si>
    <t>PFEA3187A</t>
  </si>
  <si>
    <t>Customer Mainteance Kit: Includes Rubber Roller Restorer, Brush, 2 Cloths, Datasheet</t>
  </si>
  <si>
    <t>TA10CF10KNP</t>
  </si>
  <si>
    <t>1" Round Clear Film Tabs.  9" Roll, 10K per Roll, 12 Rolls per Case</t>
  </si>
  <si>
    <t>TA10CF12KNP</t>
  </si>
  <si>
    <t>1" Round Clear Film Tabs. 10.5" Roll, 12K per Roll, 5 Rolls per Case</t>
  </si>
  <si>
    <t>TA10CF20KNP</t>
  </si>
  <si>
    <t>1" Round Clear Film Tabs.  13" Roll, 20K per Roll, 5 Rolls per Case</t>
  </si>
  <si>
    <t>TA10CF26KNP</t>
  </si>
  <si>
    <t>1" Round Clear Film Tabs. 15.5" Roll, 26K per Roll, 5 Rolls per Case</t>
  </si>
  <si>
    <t>TA10TR11KNP</t>
  </si>
  <si>
    <t>1" Round Translucent Tabs. 9" Roll, 11K per Roll, 12 Rolls per Case</t>
  </si>
  <si>
    <t>TA10TR14KNP</t>
  </si>
  <si>
    <t>1" Round Translucent Tabs. 10.5" Roll, 14K per Roll, 5 Rolls per Case</t>
  </si>
  <si>
    <t>TA10TR20KNP</t>
  </si>
  <si>
    <t>1" Round Translucent Tabs. 13" Roll, 20K per Roll, 5 Rolls per Case</t>
  </si>
  <si>
    <t>TA10TR30KNP</t>
  </si>
  <si>
    <t>1" Round Translucent Tabs. 15.5" Roll, 30K per Roll, 5 Rolls per Case</t>
  </si>
  <si>
    <t>TA10WP10KNP</t>
  </si>
  <si>
    <t>1" Round White Paper Tabs. 9" Roll, 10K per Roll, 12 Rolls per Case</t>
  </si>
  <si>
    <t>TA10WP14KNP</t>
  </si>
  <si>
    <t>1" Round White Paper Tabs. 10.5" Roll, 14K per Roll, 5 Rolls per Case</t>
  </si>
  <si>
    <t>TA10WP20KNP</t>
  </si>
  <si>
    <t>1" Round White Paper Tabs. 13" Roll, 20K per Roll, 5 Rolls per Case</t>
  </si>
  <si>
    <t>TA10WP30KNP</t>
  </si>
  <si>
    <t>1" Round White Paper Tabs. 15.5" Roll, 30K per Roll, 5 Rolls per Case</t>
  </si>
  <si>
    <t>TA15CF20KNP</t>
  </si>
  <si>
    <t>1.5" Round Clear Film Tabs. 14.5" Roll, 20K per Roll, 3 Rolls per Case</t>
  </si>
  <si>
    <t>TA15CF35KNP</t>
  </si>
  <si>
    <t>1.5" Round Clear Film Tabs. 18" Roll, 35K per Roll, 3 Rolls per Case</t>
  </si>
  <si>
    <t>TA15CF7KNP</t>
  </si>
  <si>
    <t>1-1/2" Tabs Gloss Clear No Perforation 7M per 9" Roll; 8 Rolls per Case for TA-12 or TA-25</t>
  </si>
  <si>
    <t>TA15TR20KNP</t>
  </si>
  <si>
    <t>1.5" Round Translucent Tabs.  14.5" Roll, 20K per Roll, 3 Rolls per Case</t>
  </si>
  <si>
    <t>TA15TR35KNP</t>
  </si>
  <si>
    <t>1.5" Round Translucent Tabs. 18" Roll, 35K per Roll, 3 Rolls per Case</t>
  </si>
  <si>
    <t>TA15TR7KNP</t>
  </si>
  <si>
    <t>1-1/2" Tabs Translucent No Perforation 7M per 9" Roll; 8 Rolls per case for TA-12 or TA-25</t>
  </si>
  <si>
    <t>TA15WP20KNP</t>
  </si>
  <si>
    <t>1.5" Round White Paper Tabs. 14.5" Roll, 20K per Roll, 3 Rolls per Case</t>
  </si>
  <si>
    <t>TA15WP35KNP</t>
  </si>
  <si>
    <t>1.5" Round White Paper Tabs. 18" Roll, 35K per Roll, 3 Rolls per Case</t>
  </si>
  <si>
    <t>TA15WP7KNP</t>
  </si>
  <si>
    <t>1-1/2" Tabs White Paper No Perforation 7M per 9" Roll; 8 Rolls per Case for TA-12 or TA-25</t>
  </si>
  <si>
    <t>TA15WP9KNP</t>
  </si>
  <si>
    <t>1.5" Round White Paper Tabs. 10.5" Roll, 9.5K per Roll, 4 Rolls per Case</t>
  </si>
  <si>
    <t>WTS-LABELS2X2</t>
  </si>
  <si>
    <t>Zebra Label Paper 2 x 2in Direct Thermal Zebra Z-Perform 1000D 0.75 in core - 36PK  (WTSBPTR-N Printer Only)</t>
  </si>
  <si>
    <t>16OZSEAL4PK</t>
  </si>
  <si>
    <t>4 pack of 16 oz bottle of Sure Seal for IN Series</t>
  </si>
  <si>
    <t>16OZSEALS</t>
  </si>
  <si>
    <t>16 oz bottle of Sure Seal for IN Series</t>
  </si>
  <si>
    <t>4122446P</t>
  </si>
  <si>
    <t>Thermal Roll Tape Labels (5 rolls/box), Yield up to 550 per roll</t>
  </si>
  <si>
    <t>4133780V</t>
  </si>
  <si>
    <t>IJ-15K Ink Reservoir</t>
  </si>
  <si>
    <t>Core Package Model#</t>
  </si>
  <si>
    <t>Equipment</t>
  </si>
  <si>
    <t>Meter/Mo</t>
  </si>
  <si>
    <t>Maintenance/Mo</t>
  </si>
  <si>
    <t>IX3WP5, IX3DW5, IX3AI</t>
  </si>
  <si>
    <t>Lease Rates</t>
  </si>
  <si>
    <t>36 mo</t>
  </si>
  <si>
    <t>48 mo</t>
  </si>
  <si>
    <t>60 mo</t>
  </si>
  <si>
    <t>Exhibit C</t>
  </si>
  <si>
    <t>Quadient Core Price Sheet</t>
  </si>
  <si>
    <t xml:space="preserve">State Term Contract 44102100-17-1; MAIL PROCESSING EQUIPMENT </t>
  </si>
  <si>
    <t xml:space="preserve">INITIAL TERM </t>
  </si>
  <si>
    <t xml:space="preserve">RENEWAL TERM </t>
  </si>
  <si>
    <t>Category Number</t>
  </si>
  <si>
    <t>Letters Per Minute (LPM)</t>
  </si>
  <si>
    <t xml:space="preserve"> Specifications of Mailing Machine (All must include meter) </t>
  </si>
  <si>
    <t>Model #</t>
  </si>
  <si>
    <t>Machine Make and Model (include item numbers of all components including meter)</t>
  </si>
  <si>
    <t>36 months</t>
  </si>
  <si>
    <t>48 months</t>
  </si>
  <si>
    <t>60 months</t>
  </si>
  <si>
    <t>48 monthls</t>
  </si>
  <si>
    <t>21-50</t>
  </si>
  <si>
    <t>Capacity between 21 and 50 LPM  with sealer, differential weighing and minimum of 5 lb scale</t>
  </si>
  <si>
    <t>51-100</t>
  </si>
  <si>
    <t>Capacity between 51 and 100 LPM  with sealer, differential weighing and minimum of 5 lb scale</t>
  </si>
  <si>
    <t>100-179</t>
  </si>
  <si>
    <t>Capacity between 100 and 179 LPM with  sealer, differential weighing and minimum of 5 lb scale</t>
  </si>
  <si>
    <t>Up to 179</t>
  </si>
  <si>
    <t>Capacity up to 179 LPM with dynamic scale, sealer, differential weighing and minimum of 5 lb scale</t>
  </si>
  <si>
    <t>Over 180</t>
  </si>
  <si>
    <t>$</t>
  </si>
  <si>
    <t>Bulk Mailer SMB Annual License</t>
  </si>
  <si>
    <t>BM Track 'N Trace Add-on Annual License</t>
  </si>
  <si>
    <t>BM 100-Million NCOA Upgrade Annual License</t>
  </si>
  <si>
    <t>Bulk Mailer SMB Annual License Renewal</t>
  </si>
  <si>
    <t xml:space="preserve">BM Track 'N Trace Add-on Annual License Renewal </t>
  </si>
  <si>
    <t>BM 100-Million NCOA Annual License Renewal</t>
  </si>
  <si>
    <t>BCBM-SMB</t>
  </si>
  <si>
    <t>BCBM-SMB-TRK</t>
  </si>
  <si>
    <t>BCBM-SMB-NCUP</t>
  </si>
  <si>
    <t>BCBM-SMB-RE</t>
  </si>
  <si>
    <t>BCBM-SMB-TRK-RE</t>
  </si>
  <si>
    <t>BCBM-SMB-NCUP-RE</t>
  </si>
  <si>
    <t>Envelope Sealing Machine</t>
  </si>
  <si>
    <t>iX-5/7/7PRO Series High Capacity Ink Cartridge</t>
  </si>
  <si>
    <t>e-Certify Processing Fee - to be used for Lease Renewals ONLY</t>
  </si>
  <si>
    <t>BCC Architect RDI Renewal</t>
  </si>
  <si>
    <t>BCC Architect Mail.dat Add-on Renewal</t>
  </si>
  <si>
    <t>BCC Architect RDI</t>
  </si>
  <si>
    <t>BCC Architect Mail.dat Add-on</t>
  </si>
  <si>
    <t xml:space="preserve">Manual Paper Cutter, cuts stacks up to 3.15" H, LED cutting line, hardened steel guillotine blade &amp; lever activated blade arm, various safety features </t>
  </si>
  <si>
    <t>Semi-Automatic Electric Cutter, electronic two-button operation, cuts stacks up to 1.77" H, LED cutting line, various safety features</t>
  </si>
  <si>
    <t>Automatic Electric Guillotine Cutter, electronic two-button operation, cuts stacks up to 3.15" H, LED cutting line, touchscreen control panel</t>
  </si>
  <si>
    <t>DS8KPS Conveyor</t>
  </si>
  <si>
    <t>DS16K Vertical Stacker</t>
  </si>
  <si>
    <t>DS20S Replacement Blade</t>
  </si>
  <si>
    <t>DS30A Replacement Blade</t>
  </si>
  <si>
    <t>DS20S Cutting Sticks</t>
  </si>
  <si>
    <t>DS30A Cutting Sticks</t>
  </si>
  <si>
    <t>CELLKIT</t>
  </si>
  <si>
    <t>iX-5 Series  w/ AutoFeeder, Sealer, Catch Tray and Ink Cartridge</t>
  </si>
  <si>
    <t>iX-7 Series Base w/ Mixed Size Feeder, Sealer, Catch Tray and Ink Cartridge</t>
  </si>
  <si>
    <t>iX-7PRO Series Base w/ Mixed Size Feeder, Sealer, Catch Tray and Ink Cartridge</t>
  </si>
  <si>
    <t xml:space="preserve">iX-5 Series base 5lb. Weigh Platform </t>
  </si>
  <si>
    <t>Dynamic Weighing Platform (IX Series 7/7PRO bases only)</t>
  </si>
  <si>
    <t>iX-5 Series base 5lb. Differential Weighing</t>
  </si>
  <si>
    <t>iX Series 5/7/7PRO base 10lb. Differential Weighing</t>
  </si>
  <si>
    <t>iX Series 5/7/7PRO base 30lb. Differential Weighing</t>
  </si>
  <si>
    <t>iX Series 5/7/7PRO base 70lb. Differential Weighing</t>
  </si>
  <si>
    <t>500 Department Upgrade - iX-3/5/7/7PRO Series</t>
  </si>
  <si>
    <t>New iX7/7PRO Remote Label Dispenser</t>
  </si>
  <si>
    <t>New iX7/7PRO Remote Label Dispenser &amp; Stand</t>
  </si>
  <si>
    <t>New iX7/7PRO Conveyor Stacker &amp; Adaptor</t>
  </si>
  <si>
    <t>IX7</t>
  </si>
  <si>
    <t>IX5HF</t>
  </si>
  <si>
    <t>IX5AF</t>
  </si>
  <si>
    <t>IX7PRO</t>
  </si>
  <si>
    <t>IX3ERR</t>
  </si>
  <si>
    <t>IX5HERR</t>
  </si>
  <si>
    <t xml:space="preserve">IX5AERR </t>
  </si>
  <si>
    <t xml:space="preserve">IX7ERR </t>
  </si>
  <si>
    <t xml:space="preserve">IX7PROERR </t>
  </si>
  <si>
    <t>S.M.A.R.T. Desk Mount - Includes keyboard with touchpad mouse; keyboard tray and pole with supporting hardware to accommodate (a) C-Clamp mounting and (b) surface mounting (requires a hole to be drilled into the table)</t>
  </si>
  <si>
    <t>S.M.A.R.T. Wall Mount - Includes wall mount with keyboard tray, wireless keyboard and touchpad mouse</t>
  </si>
  <si>
    <t>S.M.A.R.T. Computer Stand - Includes a heavy duty stand for the All-In-One PC, full wireless keyboard and mouse.</t>
  </si>
  <si>
    <t>S.M.A.R.T. Remote Configuration Training</t>
  </si>
  <si>
    <t>S.M.A.R.T. Field Configuration Training</t>
  </si>
  <si>
    <t xml:space="preserve">Thermal Label Printer </t>
  </si>
  <si>
    <t>60" table for the S.M.A.R.T. iX-5HF/AF packages.  Table comes with one pre-drilled 5/8" hole that can accommodate the deskmount package  (SMARTDESKMOUNT)</t>
  </si>
  <si>
    <t>HP600 G4 64B Desktop PC WIN10</t>
  </si>
  <si>
    <t>HP600 ALL-IN-ONE Touch 21.5in 4GB WIN10</t>
  </si>
  <si>
    <t>WTS-P TC77 Single Slot USB Ethernet Cradle. Charges and allows USB communication to one device. Includes AC Adapter 12V DC Output Votage 9A Output Current standard power cord US AC line cord</t>
  </si>
  <si>
    <t>WTS-P TC77 Zebra 5-Slot Ethernet Cradle charges up to five devices and provides Ethernet communication. INCLUDES AC Adaptor 12V DC Output Voltage 9A Output Current standard power cord US AC line cord.</t>
  </si>
  <si>
    <t>WTS-P TC77 Zebra Charging Cable includes power supply, wall charger and standard power cord</t>
  </si>
  <si>
    <t>WTS-P TC77 Stylus 3 pack</t>
  </si>
  <si>
    <t xml:space="preserve">WTS-P TC77 Snap on Mag Strip Reader </t>
  </si>
  <si>
    <t>WTS Zebra Charging Cable includes power supply, wall charger and standard power cord.</t>
  </si>
  <si>
    <t>WTS TC77 Stylus 3 pack</t>
  </si>
  <si>
    <t>WTS-UX1129</t>
  </si>
  <si>
    <t>WTSDESKPCWIN10</t>
  </si>
  <si>
    <t>WTSAIO23PCWIN10</t>
  </si>
  <si>
    <t>Additional License for AIMS Office for DS-75i, D-85i and DS-95i</t>
  </si>
  <si>
    <t>Impress Automate Premise CASS &amp; NCOA plug-in (1-5K mailpieces/month)</t>
  </si>
  <si>
    <t>Impress Automate Premise CASS &amp; NCOA plug-in - RENEWAL (1-5K mailpieces/month)</t>
  </si>
  <si>
    <t>Impress Automate Premise CASS &amp; NCOA plug-in (5-10K mailpieces/month)</t>
  </si>
  <si>
    <t>Impress Automate Premise CASS &amp; NCOA plug-in - RENEWAL (5-10K mailpieces/month)</t>
  </si>
  <si>
    <t>Impress Automate Premise CASS &amp; NCOA plug-in (10-20K mailpieces/month)</t>
  </si>
  <si>
    <t>Impress Automate Premise CASS &amp; NCOA plug-in - RENEWAL (10-20K mailpieces/month)</t>
  </si>
  <si>
    <t>Impress Automate Premise CASS &amp; NCOA plug-in (20-40K mailpieces/month)</t>
  </si>
  <si>
    <t>Impress Automate Premise CASS &amp; NCOA plug-in - RENEWAL (20-40K mailpieces/month)</t>
  </si>
  <si>
    <t>Impress Automate Premise CASS &amp; NCOA plug-in (40-60K mailpieces/month)</t>
  </si>
  <si>
    <t>Impress Automate Premise CASS &amp; NCOA plug-in - RENEWAL (40-60K mailpieces/month)</t>
  </si>
  <si>
    <t>Impress Automate Premise CASS &amp; NCOA plug-in (60-100K mailpieces/month)</t>
  </si>
  <si>
    <t>Impress Automate Premise CASS &amp; NCOA plug-in - RENEWAL (60-100K mailpieces/month)</t>
  </si>
  <si>
    <t>Impress Automate Premise CASS &amp; NCOA plug-in (100-200K mailpieces/month)</t>
  </si>
  <si>
    <t>Impress Automate Premise CASS &amp; NCOA plug-in - RENEWAL (100-200K mailpieces/month)</t>
  </si>
  <si>
    <t>Impress Automate Premise CASS &amp; NCOA plug-in (200-350K mailpieces/month)</t>
  </si>
  <si>
    <t>Impress Automate Premise CASS &amp; NCOA plug-in - RENEWAL (200-350K mailpieces/month)</t>
  </si>
  <si>
    <t>Impress Cloud CASS &amp; NCOA Web Services plug-in (1-5K mailpieces/month)</t>
  </si>
  <si>
    <t>Impress Cloud CASS &amp; NCOA Web Services plug-in - RENEWAL (1-5K mailpieces/month)</t>
  </si>
  <si>
    <t>Impress Cloud CASS &amp; NCOA Web Services plug-in (5-10K mailpieces/month)</t>
  </si>
  <si>
    <t>Impress Cloud CASS &amp; NCOA Web Services plug-in - RENEWAL (5-10K mailpieces/month)</t>
  </si>
  <si>
    <t>Impress Cloud CASS &amp; NCOA Web Services plug-in (10-20K mailpieces/month)</t>
  </si>
  <si>
    <t>Impress Cloud CASS &amp; NCOA Web Services plug-in - RENEWAL (10-20K mailpieces/month)</t>
  </si>
  <si>
    <t>Impress Cloud CASS &amp; NCOA Web Services plug-in (20-40K mailpieces/month)</t>
  </si>
  <si>
    <t>Impress Cloud CASS &amp; NCOA Web Services plug-in - RENEWAL (20-40K mailpieces/month)</t>
  </si>
  <si>
    <t>Impress Cloud CASS &amp; NCOA Web Services plug-in (40-60K mailpieces/month)</t>
  </si>
  <si>
    <t>Impress Cloud CASS &amp; NCOA Web Services plug-in - RENEWAL (40-60K mailpieces/month)</t>
  </si>
  <si>
    <t>Impress Cloud CASS &amp; NCOA Web Services plug-in (60-100K mailpieces/month)</t>
  </si>
  <si>
    <t>Impress Cloud CASS &amp; NCOA Web Services plug-in - RENEWAL (60-100K mailpieces/month)</t>
  </si>
  <si>
    <t>Impress Cloud CASS &amp; NCOA Web Services plug-in (100-200K mailpieces/month)</t>
  </si>
  <si>
    <t>Impress Cloud CASS &amp; NCOA Web Services plug-in - RENEWAL (100-200K mailpieces/month)</t>
  </si>
  <si>
    <t>Impress Cloud CASS &amp; NCOA Web Services plug-in (200-350K mailpieces/month)</t>
  </si>
  <si>
    <t>Impress Cloud CASS &amp; NCOA Web Services plug-in - RENEWAL (200-350K mailpieces/month)</t>
  </si>
  <si>
    <t>Mid-volume pressure sealer, up to 100 pieces/min, processes up to 14" forms, resettable counter</t>
  </si>
  <si>
    <t>Mid-volume pressure sealer, up to 8,000 pieces/hour, processes up to 14" forms, touch-pad control panel</t>
  </si>
  <si>
    <t>High-volume fully automatic pressure sealer, 17" form capacity, integrated conveyor, 35 custom fold settings, up to 16,450 pieces/hour</t>
  </si>
  <si>
    <t>WTS-P TC77 Ruggedized Handheld Scanner, charging cable and power supply requires IDSMBSLIC-N</t>
  </si>
  <si>
    <t>ES-450</t>
  </si>
  <si>
    <t>ECERT-PROCESSING</t>
  </si>
  <si>
    <t>USAN-RDI-RE</t>
  </si>
  <si>
    <t>USAN-MDAT-RE</t>
  </si>
  <si>
    <t>USAN-RDI</t>
  </si>
  <si>
    <t>USAN-MDAT</t>
  </si>
  <si>
    <t>DS6KPS</t>
  </si>
  <si>
    <t>DS8KPS</t>
  </si>
  <si>
    <t>DS16KPS</t>
  </si>
  <si>
    <t>DS10MCTTR</t>
  </si>
  <si>
    <t>DS20SCTTR</t>
  </si>
  <si>
    <t>DS30ACTTR</t>
  </si>
  <si>
    <t>DSPSCONVEYOR</t>
  </si>
  <si>
    <t>DSPSFURN</t>
  </si>
  <si>
    <t>DSVSTACK16K</t>
  </si>
  <si>
    <t>DS20SBLADE</t>
  </si>
  <si>
    <t>DS30ABLADE</t>
  </si>
  <si>
    <t>DS20SCUTSTICKS</t>
  </si>
  <si>
    <t>DS30ACUTSTICKS</t>
  </si>
  <si>
    <t>CELLKIT-UPG</t>
  </si>
  <si>
    <t>SMARTIX3WP10</t>
  </si>
  <si>
    <t>SMARTIX5HFWP30</t>
  </si>
  <si>
    <t>SMARTIX5AFWP10</t>
  </si>
  <si>
    <t>SMARTIX5AFWP30</t>
  </si>
  <si>
    <t>SMARTIX5AFWP70</t>
  </si>
  <si>
    <t>SMARTIX7WP10</t>
  </si>
  <si>
    <t>SMARTIX7WP30</t>
  </si>
  <si>
    <t>SMARTIX7WP70</t>
  </si>
  <si>
    <t>SMARTIX7DW30</t>
  </si>
  <si>
    <t>SMARTIX7DW70</t>
  </si>
  <si>
    <t>SMARTIX7DW149</t>
  </si>
  <si>
    <t>SMARTIX7PROWP10</t>
  </si>
  <si>
    <t>SMARTIX7PROWP30</t>
  </si>
  <si>
    <t>SMARTIX7PROWP70</t>
  </si>
  <si>
    <t>SMARTIX7PRODW30</t>
  </si>
  <si>
    <t>SMARTIX7PRODW70</t>
  </si>
  <si>
    <t>SMARTIX7PRODW149</t>
  </si>
  <si>
    <t>SMART MR-1</t>
  </si>
  <si>
    <t>SMART DT-10</t>
  </si>
  <si>
    <t>SMART DT-50</t>
  </si>
  <si>
    <t>SMART DT-100</t>
  </si>
  <si>
    <t>SMART DT-UNL</t>
  </si>
  <si>
    <t>SMARTGX420PTR</t>
  </si>
  <si>
    <t>IDSENTTKAIO10</t>
  </si>
  <si>
    <t>IDSDESKPCWIN10</t>
  </si>
  <si>
    <t>IDSAIOPC20WIN10</t>
  </si>
  <si>
    <t>IXWP5</t>
  </si>
  <si>
    <t>IXDS7</t>
  </si>
  <si>
    <t>IXWP5DW</t>
  </si>
  <si>
    <t>IXDW10</t>
  </si>
  <si>
    <t>IXDW30</t>
  </si>
  <si>
    <t>IXDW70</t>
  </si>
  <si>
    <t>IXDU500</t>
  </si>
  <si>
    <t>IXELD</t>
  </si>
  <si>
    <t>IXELDPKG</t>
  </si>
  <si>
    <t>IXPWRSTACKER</t>
  </si>
  <si>
    <t>SMARTDESKMOUNT</t>
  </si>
  <si>
    <t>SMARTWALLMOUNT</t>
  </si>
  <si>
    <t>SMARTCOMPSTAND</t>
  </si>
  <si>
    <t>SMART-REM-CONFIG</t>
  </si>
  <si>
    <t>SMART-FLD-CONFIG</t>
  </si>
  <si>
    <t>SMARTSCANNER</t>
  </si>
  <si>
    <t>SMART3L-70-N</t>
  </si>
  <si>
    <t>SMART15-30-N</t>
  </si>
  <si>
    <t>SMART6LSSD-149-N</t>
  </si>
  <si>
    <t>SMARTDISPLAY-N</t>
  </si>
  <si>
    <t>IX5FURNITURE</t>
  </si>
  <si>
    <t>WTSPTC77</t>
  </si>
  <si>
    <t>WTSPTC77-CRADLE</t>
  </si>
  <si>
    <t>WTSPTC77-5SLOTCRAD</t>
  </si>
  <si>
    <t>WTSPTC-77CABLE</t>
  </si>
  <si>
    <t>WTSPTC77-STYLUS3PK</t>
  </si>
  <si>
    <t>WTSPTC77SMSR</t>
  </si>
  <si>
    <t>WTSTC77</t>
  </si>
  <si>
    <t>WTSTC77-CRADLE</t>
  </si>
  <si>
    <t>WTSTC77-5SLOTCRAD</t>
  </si>
  <si>
    <t>WTSTC-77CABLE</t>
  </si>
  <si>
    <t>WTSTC77-STYLUS3PK</t>
  </si>
  <si>
    <t>WTSTC77SMSR</t>
  </si>
  <si>
    <t>DSAIMSOFFCADDLLIC</t>
  </si>
  <si>
    <t>CASS-NCOA-5K</t>
  </si>
  <si>
    <t>CASS-NCOA-5K-RE</t>
  </si>
  <si>
    <t>CASS-NCOA-10K</t>
  </si>
  <si>
    <t>CASS-NCOA-10K-Re</t>
  </si>
  <si>
    <t>CASS-NCOA-20K</t>
  </si>
  <si>
    <t>CASS-NCOA-20K-RE</t>
  </si>
  <si>
    <t>CASS-NCOA-40K</t>
  </si>
  <si>
    <t>CASS-NCOA-40K-RE</t>
  </si>
  <si>
    <t>CASS-NCOA-60K</t>
  </si>
  <si>
    <t>CASS-NCOA-60K-RE</t>
  </si>
  <si>
    <t>CASS-NCOA-100K</t>
  </si>
  <si>
    <t>CASS-NCOA-100K-RE</t>
  </si>
  <si>
    <t>CASS-NCOA-200K</t>
  </si>
  <si>
    <t>CASS-NCOA-200K-RE</t>
  </si>
  <si>
    <t>CASS-NCOA-350K</t>
  </si>
  <si>
    <t>CASS-NCOA-350K-RE</t>
  </si>
  <si>
    <t>WCASS-NCOA-5K</t>
  </si>
  <si>
    <t>WCASS-NCOA-5K-RE</t>
  </si>
  <si>
    <t>WCASS-NCOA-10K</t>
  </si>
  <si>
    <t>WCASS-NCOA-10K-Re</t>
  </si>
  <si>
    <t>WCASS-NCOA-20K</t>
  </si>
  <si>
    <t>WCASS-NCOA-20K-RE</t>
  </si>
  <si>
    <t>WCASS-NCOA-40K</t>
  </si>
  <si>
    <t>WCASS-NCOA-40K-RE</t>
  </si>
  <si>
    <t>WCASS-NCOA-60K</t>
  </si>
  <si>
    <t>WCASS-NCOA-60K-RE</t>
  </si>
  <si>
    <t>WCASS-NCOA-100K</t>
  </si>
  <si>
    <t>WCASS-NCOA-100K-RE</t>
  </si>
  <si>
    <t>WCASS-NCOA-200K</t>
  </si>
  <si>
    <t>WCASS-NCOA-200K-RE</t>
  </si>
  <si>
    <t>WCASS-NCOA-350K</t>
  </si>
  <si>
    <t>WCASS-NCOA-350K-RE</t>
  </si>
  <si>
    <t>IXINK57HC</t>
  </si>
  <si>
    <t>iX-3 Series ERR FEATURE &amp; ACTIVATION KIT (No scanner)</t>
  </si>
  <si>
    <t>iX Series 5(HF) ERR FEATURE &amp; ACTIVATION KIT (No scanner)</t>
  </si>
  <si>
    <t>iX Series 5(AF) ERR FEATURE &amp; ACTIVATION KIT (Scanner incl)</t>
  </si>
  <si>
    <t>iX Series 7 FEATURE &amp; ACTIVATION KIT  (Scanner incl)</t>
  </si>
  <si>
    <t>iX Series 7PRO FEATURE &amp; ACTIVATION KIT  (Scanner incl)</t>
  </si>
  <si>
    <t>DS Pressure Sealer Furniture, locking cabinet with storage</t>
  </si>
  <si>
    <t>iX-5 Series Base w/ Hand Feeder, Moistener, Catch Tray and Ink</t>
  </si>
  <si>
    <t>WTS TC77 Ruggedized Handheld Scanner, charging cable and power supply requires Mobile Software License MAINT IS DEPOT</t>
  </si>
  <si>
    <t>WTS TC77 Single Slot USB Ethernet Cradle. Charges and allows USB communication to one device. Includes AC Adapter 12V DC Output Votage 9A Output Current standard power cord US AC line cord. MAINT IS DEPOT</t>
  </si>
  <si>
    <t>WTS Zebra -  TC77 5-Slot Ethernet Cradle charges up to five devices and provides Ethernet communication. INCLUDES ac Adaptor 12V DC Output Voltage 9A Output Current standard power cord US AC line cord. MAINT IS DEPOT</t>
  </si>
  <si>
    <t>WTS TC77 Snap on Mag Strip Reader  MAINT IS DEPOT</t>
  </si>
  <si>
    <t>HP600 G4 64B Desktop PC WIN10 MAINT IS DEPOT</t>
  </si>
  <si>
    <t>HP800 All-In-OneTouch PC 23in G4 64GB WIN10 MAINT IS DEPOT</t>
  </si>
  <si>
    <t>IX5HFAI</t>
  </si>
  <si>
    <t>IX5AFAI</t>
  </si>
  <si>
    <t>IX7AI</t>
  </si>
  <si>
    <t>IX5HFWP5, IXWP5DW, IX5HFAI</t>
  </si>
  <si>
    <t>IX5AFWP5, IXWP5DW, IX5AFAI</t>
  </si>
  <si>
    <t>IX7WP10, IXDW10, IXDS7, IX7AI</t>
  </si>
  <si>
    <t>IX5HF Meter Rental</t>
  </si>
  <si>
    <t>IX5AF Meter Rental</t>
  </si>
  <si>
    <t>IX7 Meter Rental</t>
  </si>
  <si>
    <t>123-2487</t>
  </si>
  <si>
    <t>Waste Ink Tray (For MACH 5 &amp; MACH 6)</t>
  </si>
  <si>
    <t>123-2491</t>
  </si>
  <si>
    <t>Waste Ink Tray Pad (For MACH 5 &amp; MACH 6)</t>
  </si>
  <si>
    <t>123-2924</t>
  </si>
  <si>
    <t>M6 Wiper Roller (For MACH 6 Only)</t>
  </si>
  <si>
    <t>A0084867</t>
  </si>
  <si>
    <t>IM Mailing Machines Brush and Sponge Kit</t>
  </si>
  <si>
    <t>A0084868</t>
  </si>
  <si>
    <t>IM Mailing Machines Customer Sealing Kit</t>
  </si>
  <si>
    <t>ASINKHPAQP</t>
  </si>
  <si>
    <t>ASINKHPBLUE</t>
  </si>
  <si>
    <t>ASINKHPCTP</t>
  </si>
  <si>
    <t>ASINKHPFAST</t>
  </si>
  <si>
    <t>ASINKHPGREEN</t>
  </si>
  <si>
    <t>ASINKHPINV</t>
  </si>
  <si>
    <t>ASINKHPRED</t>
  </si>
  <si>
    <t>ASINKHPUSLV</t>
  </si>
  <si>
    <t>ASINKHPUUV</t>
  </si>
  <si>
    <t>ASINKHPVRSA</t>
  </si>
  <si>
    <t>ENV10DWCM</t>
  </si>
  <si>
    <t>#10 Double Window Certified Envelope - 500 per box</t>
  </si>
  <si>
    <t>ENV10NWP</t>
  </si>
  <si>
    <t>#10 Non Window, Plain No Imprint, Neopost Certified Construction Side Seams, 500 per box</t>
  </si>
  <si>
    <t>ENV10SWP</t>
  </si>
  <si>
    <t>#10 Single Window, Plain No Imprint, Neopost Certified Construction Side Seams, Standard Window Lower Left, 500 per box</t>
  </si>
  <si>
    <t>ENV6X95DWCM</t>
  </si>
  <si>
    <t>6 x 9.5 Double Window Certified Envelope - 500 per box</t>
  </si>
  <si>
    <t>ENV6X95NWP</t>
  </si>
  <si>
    <t>6 x 9.5 Non Window, Plain No Imprint, Booklet Style, Neopost Certified Construction Side Seam, 500 per box</t>
  </si>
  <si>
    <t>ENV9X12NWP</t>
  </si>
  <si>
    <t>9 x 12 Non Window, Plain White No Print, Booklet Style, Outside side seams, 500 per box</t>
  </si>
  <si>
    <t>WTS-E62115</t>
  </si>
  <si>
    <t>Zebra High Capacity Printer ZT410 Labels case, 8 rolls, 2.25 x 2.5 for WTS</t>
  </si>
  <si>
    <t>WTS-G44787</t>
  </si>
  <si>
    <t>Zebra High Capacity Printer ZT410 Labels case, 4 rolls, 4.0 x 6.0 for WTS</t>
  </si>
  <si>
    <t>WTS-YX1415</t>
  </si>
  <si>
    <t>Zebra High Capacity Printer ZT410 Labels case, 4 rolls, 4.0 x 4.0 for WTS</t>
  </si>
  <si>
    <t>PWTSLOCKSET-N</t>
  </si>
  <si>
    <t>WTSBSSL-N</t>
  </si>
  <si>
    <t>AS-CSD3-SYS</t>
  </si>
  <si>
    <t>AS-CSD6</t>
  </si>
  <si>
    <t>AS-CSD6-SYS1</t>
  </si>
  <si>
    <t>AS-CSD6-SYS2</t>
  </si>
  <si>
    <t>AS-FDR14</t>
  </si>
  <si>
    <t>FDRSSTAND</t>
  </si>
  <si>
    <t>MCOLOR-EXP-DIR</t>
  </si>
  <si>
    <t>MCOLOR-EXP-INS</t>
  </si>
  <si>
    <t>MCOLOR-EXP-UPG</t>
  </si>
  <si>
    <t>RS-140</t>
  </si>
  <si>
    <t>MRTKN-MLT-MVUNL</t>
  </si>
  <si>
    <t>MRTKN-MLT-MVU-RE</t>
  </si>
  <si>
    <t>MRTKN-MULTI</t>
  </si>
  <si>
    <t>MRTKN-MULTI-RE</t>
  </si>
  <si>
    <t>USAN-MRTK-CUST</t>
  </si>
  <si>
    <t>USAN-MRTK-CUST-RE</t>
  </si>
  <si>
    <t>BCC-APT-CRE</t>
  </si>
  <si>
    <t>BCC-PCOA-CRE</t>
  </si>
  <si>
    <t>BCC-ROOFGEO-CRE</t>
  </si>
  <si>
    <t>BCC-SS-CRE</t>
  </si>
  <si>
    <t>BCC-TNT-CRE</t>
  </si>
  <si>
    <t>BCC-WS-CRE</t>
  </si>
  <si>
    <t>ECERTIFY4X4LABEL</t>
  </si>
  <si>
    <t>ECERTIFY-PRN-LAN</t>
  </si>
  <si>
    <t>ENV10SWCM</t>
  </si>
  <si>
    <t>ENV6X95SWCM</t>
  </si>
  <si>
    <t>DIB-C</t>
  </si>
  <si>
    <t>DIB-C-0091</t>
  </si>
  <si>
    <t>DIB-CR</t>
  </si>
  <si>
    <t>DIB-CSMA</t>
  </si>
  <si>
    <t>DIB-STND</t>
  </si>
  <si>
    <t>DS12DPMTRINT</t>
  </si>
  <si>
    <t>DSAIMS1KPROFADF</t>
  </si>
  <si>
    <t>DSAIMSBULKBYHAND</t>
  </si>
  <si>
    <t>DSAIMSCABINET</t>
  </si>
  <si>
    <t>DSAIMSDRPC-ONLY</t>
  </si>
  <si>
    <t>DSAIMSLATEDIV</t>
  </si>
  <si>
    <t>DSAIMSMULTSITE</t>
  </si>
  <si>
    <t>DSAIMSPARTIALJOB</t>
  </si>
  <si>
    <t>DSAIMSRTRNMAIL</t>
  </si>
  <si>
    <t>DSAIMSSUBJOBRPT</t>
  </si>
  <si>
    <t>DSAIMS1000ADF</t>
  </si>
  <si>
    <t>DSAIMSMULTIJOB</t>
  </si>
  <si>
    <t>CC303030A</t>
  </si>
  <si>
    <t>CC483030A</t>
  </si>
  <si>
    <t>CC723030A</t>
  </si>
  <si>
    <t>CC843630L</t>
  </si>
  <si>
    <t>CS303030A</t>
  </si>
  <si>
    <t>CS483030A</t>
  </si>
  <si>
    <t>CS723030A</t>
  </si>
  <si>
    <t>CS843630L</t>
  </si>
  <si>
    <t>CT303030</t>
  </si>
  <si>
    <t>CT303030A</t>
  </si>
  <si>
    <t>CT363630KLBCX</t>
  </si>
  <si>
    <t>CT363630L</t>
  </si>
  <si>
    <t>CT483030</t>
  </si>
  <si>
    <t>CT483030A</t>
  </si>
  <si>
    <t>CT603630LB</t>
  </si>
  <si>
    <t>CT603630LXW3</t>
  </si>
  <si>
    <t>CT723030</t>
  </si>
  <si>
    <t>CT723030A</t>
  </si>
  <si>
    <t>CT723030ARIM</t>
  </si>
  <si>
    <t>50001-COR-ENT2-UAT</t>
  </si>
  <si>
    <t>IX5AFUPG</t>
  </si>
  <si>
    <t>PL-DECAL</t>
  </si>
  <si>
    <t>PL-IN-ANCHOR-N</t>
  </si>
  <si>
    <t>PL-IN-FMA-N</t>
  </si>
  <si>
    <t>PL-INL08-N</t>
  </si>
  <si>
    <t>PL-INR08-N</t>
  </si>
  <si>
    <t>PL-INUNV06-N</t>
  </si>
  <si>
    <t>PL-OUTCRN-N</t>
  </si>
  <si>
    <t>PL-OUT-KEYS-N</t>
  </si>
  <si>
    <t>PL-RUGGED-WBCS-N</t>
  </si>
  <si>
    <t>PL-WBCS-N</t>
  </si>
  <si>
    <t>PL-WTSINTSETUP</t>
  </si>
  <si>
    <t>MT2N300</t>
  </si>
  <si>
    <t>WTSBT4620</t>
  </si>
  <si>
    <t>WTSDSSUB-N</t>
  </si>
  <si>
    <t>WTSLOCKPRESET</t>
  </si>
  <si>
    <t>WTSPOSTP</t>
  </si>
  <si>
    <t>WTSPOSUB</t>
  </si>
  <si>
    <t>WTSPOTRN</t>
  </si>
  <si>
    <t>WTS-SSOSETUP</t>
  </si>
  <si>
    <t>WTS-SSOSUB</t>
  </si>
  <si>
    <t>WTS-USPSSETUP</t>
  </si>
  <si>
    <t>WTSPBT4620</t>
  </si>
  <si>
    <t>AS-CSD3 Three Foot Conveyor With 700-Watt Infrared Dryer &amp; Mounting Kit</t>
  </si>
  <si>
    <t>Six Foot Bi-Directional Conveyor/Stacker for AS-650/850 or higher</t>
  </si>
  <si>
    <t>AS-CSD6 Six Foot Conveyor With 1000-Watt Infrared Dryer &amp; Drop Tray</t>
  </si>
  <si>
    <t>AS-CSD6 Six Foot Conveyor With 2000-Watt Infrared Dryer &amp; Drop Tray</t>
  </si>
  <si>
    <t>Heavy Duty Friction Feeder for AS-980/AS-3640/TA30/TA30C General Purpose</t>
  </si>
  <si>
    <t>Adjustable Floor Stand for ASFDRSS Production Feeder or AS-FDR14</t>
  </si>
  <si>
    <t>Annual End User Support Contract</t>
  </si>
  <si>
    <t>mColor Software Expert Guided Installation via WebEx</t>
  </si>
  <si>
    <t>mColor Software Expert Guided Product Update via WebEx</t>
  </si>
  <si>
    <t>Tabletop Riser Stand for AS-FDR14</t>
  </si>
  <si>
    <t>Architect Impress plug-in Gold 3+ - Unlimited NCOA       (250K+ mailpieces/month)</t>
  </si>
  <si>
    <t>Architect Impress plug-in Gold 3+ - Unltd NCOA Renewal (250K+ mailpieces/month)</t>
  </si>
  <si>
    <t>Architect Impress plug-in Gold 3+ (250K+ mailpieces/month)</t>
  </si>
  <si>
    <t>Architect Impress plug-in Gold 3+ RENEWAL (250K+ mailpieces /month)</t>
  </si>
  <si>
    <t>BCC Architect (United States)</t>
  </si>
  <si>
    <t>BCC Architect (United States) Renewal</t>
  </si>
  <si>
    <t>Apartment Append - Requires min of 100 credits / credits expire 24mos from date of purchase</t>
  </si>
  <si>
    <t>PCOA (formerly ECOA) - Requires min of 15 credits / credits expire 24mos from date of purchase</t>
  </si>
  <si>
    <t>Rooftop Geocode - Requires min of 100 credits / credits expire 24mos from date of purchase</t>
  </si>
  <si>
    <t>Suppression Suite - Requires min of 50 credits / credits expire 24mos from date of purchase</t>
  </si>
  <si>
    <t>Track N Trace - Requires min of 50 credits / credits expire 12mos from date of purchase</t>
  </si>
  <si>
    <t>Walk Sequence - Requires min of 100 credits / credits expire 24mos from date of purchase</t>
  </si>
  <si>
    <t>ConnectSuite e-Certify Thermal Labels - 4" x 4", 445 labels per roll</t>
  </si>
  <si>
    <t>Brother Network Label Printer (USB/Serial/LAN)</t>
  </si>
  <si>
    <t>#10 Single Window, Green Imprint with "Certified Mail".  Window can be up to 3 x 7, 500 per box</t>
  </si>
  <si>
    <t>6 x 9.5 Single Window, Green Imprint with "Certified Mail".  Booklet Style, Window can be up to 3 x 7, 500 per box</t>
  </si>
  <si>
    <t>Insert Feeder End Cover</t>
  </si>
  <si>
    <t>AIMS - 1000 Integration to competitive applications.  MUST include three day Onsite Support (DS1XASSIT3).</t>
  </si>
  <si>
    <t>AIMS Bulk Hand Scan - Complete multiple hand scans at once</t>
  </si>
  <si>
    <t>AIMS Computer Cabinet</t>
  </si>
  <si>
    <t>AIMS Disaster Recovery PC (Computer &amp; Application Only)</t>
  </si>
  <si>
    <t>AIMS Late Divert - Extract identified mailpieces from JAF file</t>
  </si>
  <si>
    <t>AIMS MultiSite Master License</t>
  </si>
  <si>
    <t>AIMS Import Partially Processed File</t>
  </si>
  <si>
    <t>AIMS Response &amp; Return Mail Recording</t>
  </si>
  <si>
    <t>AIMS Departmental/Sub Job Reporting</t>
  </si>
  <si>
    <t>AIMS1000 Integration to competitive applications.  MUST include three day Onsite Support (DS1XASSIT3).</t>
  </si>
  <si>
    <t>AIMS MultiJob Mode for DS1200 G4i (Beta - contact BDM for detail)</t>
  </si>
  <si>
    <t>Cabinet Console Adj. w/Shelf &amp; Doors 30 x 30 x 30</t>
  </si>
  <si>
    <t>Cabinet Console Adj. w/Shelf &amp; Doors 48 x 30 x 30</t>
  </si>
  <si>
    <t>Cabinet Console Adj. w/Shelf &amp; Doors 72 x 30 x 30</t>
  </si>
  <si>
    <t>Cabinet Console 83 1/2" w x 36 7/16 d x 30" h</t>
  </si>
  <si>
    <t>Table Adj. Height with Shelf 30 x 30 x 30</t>
  </si>
  <si>
    <t>Table Adj. Height with Shelf 48 x 30 x 30</t>
  </si>
  <si>
    <t>Table Adj. Height with Shelf 70 x 30 x 30</t>
  </si>
  <si>
    <t>Full Shelf Console 83 1/2" w x 36 7/16" d x 30"</t>
  </si>
  <si>
    <t>Basic Table 30W x 30D x 30H</t>
  </si>
  <si>
    <t>Table Adj. Height 30 x 30 x 30</t>
  </si>
  <si>
    <t>Basic Table 36 7/16" w x 36 7/16" d x 30" h</t>
  </si>
  <si>
    <t>Basic Table 48W x 30D x 30H</t>
  </si>
  <si>
    <t>Table Adj. Height 48 x 30 x 30</t>
  </si>
  <si>
    <t>Basic Table 59 13/16" w x 36 7/16" d x 30" h</t>
  </si>
  <si>
    <t>Basic Table 72W x 30D x 30H</t>
  </si>
  <si>
    <t>Table Adj. Height 72 x 30 x 30</t>
  </si>
  <si>
    <t>Cabinet Console Adjustable 72 x 30 x 30</t>
  </si>
  <si>
    <t>Automate Enterprise 2 - UAT &amp; Test License Package (Annual Fee)</t>
  </si>
  <si>
    <t>IX5HF Auto Feed Post Sale Upgrade</t>
  </si>
  <si>
    <t>Parcel Locker Decal Unit - need quote for decal and install to purchase (1) decal required per column exterior</t>
  </si>
  <si>
    <t>Indoor PL Safety Stud Anchor- Need to Purchase One for Every 2 Indoor Columns (if odd number of columns purchase one extra)</t>
  </si>
  <si>
    <t>Indoor Floor Mounting Angle- Need to Purchase One for Every 2 Indoor Columns (if odd number of columns purchase one extra)</t>
  </si>
  <si>
    <t>Parcel Locker Indoor Module Left 08</t>
  </si>
  <si>
    <t>Parcel Locker Indoor Module Right 08</t>
  </si>
  <si>
    <t>Parcel Locker Indoor Module Universal 06 (Module can be positioned to the right or to the left)</t>
  </si>
  <si>
    <t>Parcel Locker Outdoor Corner Unit</t>
  </si>
  <si>
    <t>Outdoor PL key set-Qty 2- Need to Purchase One per Outdoor Control Unit</t>
  </si>
  <si>
    <t>Parcel Locker Zebra DS3678 Rugged Wireless Barcode Scanner (works with 1D and 2D barcodes)</t>
  </si>
  <si>
    <t>Parcel Locker Zebra LI4278 Wireless Barcode Scanner (works with 1D barcodes)</t>
  </si>
  <si>
    <t>Parcel WTS Locker Intergration Setup (Event or Event and Pre-Advise, per Partner requirement).</t>
  </si>
  <si>
    <t>Roll of approximately 250 4 x 6 3/4 shipping labels with Doc Tab for use with Zebra GX420d/GK420d Thermal Label Printer.</t>
  </si>
  <si>
    <t>A Case of 12 Rolls.  Each roll contains approximately 250 4 x 6 3/4 shipping labels with Doc Tab for use with Zebra GX420d/GK420d Thermal Label Printer.</t>
  </si>
  <si>
    <t>300 Pack Meter Tapes - Double Labels, IS-420/430/440/460/480/490,  IN Series 600/700/750, iX5/7/7PRO IJ65/70/75/80/85/90/110 &amp; IJ-15K</t>
  </si>
  <si>
    <t>WTS TC77 Battery 4620 MAH</t>
  </si>
  <si>
    <t>WTS Dedicated Server Single Site Subscription</t>
  </si>
  <si>
    <t>WTS Parcel Locker Pre-Advise Integration Setup (Full Integration - Events and PreAdvise)</t>
  </si>
  <si>
    <t>WTS PO Processing System Setup</t>
  </si>
  <si>
    <t>WTS PO Processing Subscription (Standalone)</t>
  </si>
  <si>
    <t>WTS PO Processing System Training</t>
  </si>
  <si>
    <t>WTS SSO Setup (SAML and Shibboleth)</t>
  </si>
  <si>
    <t>WTS SSO Subscription Add On (need to also order pro service WTS-SSOSETUP)</t>
  </si>
  <si>
    <t>WTS USPS LastMile Option and Setup</t>
  </si>
  <si>
    <t>WTS-P TC77 Battery 4620 MAH</t>
  </si>
  <si>
    <t>HE-STARTER-D13</t>
  </si>
  <si>
    <t>HE PP Starter 13 Double Tower Stone Gray (Indoor)</t>
  </si>
  <si>
    <t>HE-STARTER-D6</t>
  </si>
  <si>
    <t>HE PP Starter 6 Double Tower Stone Gray (Indoor)</t>
  </si>
  <si>
    <t>HE PP Outdoor Starter 13 Double Tower Stone Gray (Outdoor)</t>
  </si>
  <si>
    <t>HE-A0133526</t>
  </si>
  <si>
    <t>HE-A0107486</t>
  </si>
  <si>
    <t>HE-ADDER-S6</t>
  </si>
  <si>
    <t>HE PP Adder 6 Single Tower Stone Gray</t>
  </si>
  <si>
    <t>HE-ADDER-D4</t>
  </si>
  <si>
    <t>HE PP Adder 4 Double Tower Stone Gray</t>
  </si>
  <si>
    <t>HE-ADDER-D1</t>
  </si>
  <si>
    <t>HE PP Adder 1 Double Tower Stone Gray</t>
  </si>
  <si>
    <t>HE-ADDER-D12</t>
  </si>
  <si>
    <t>HE PP Adder 12 Double Tower Stone Gray</t>
  </si>
  <si>
    <t>HE-ADDER-D18</t>
  </si>
  <si>
    <t>HE PP Adder 18 Double Tower Stone Gray</t>
  </si>
  <si>
    <t>HE-A0132164</t>
  </si>
  <si>
    <t>HE-A0134590</t>
  </si>
  <si>
    <t>HE-4135525N</t>
  </si>
  <si>
    <t>HE-A0102689</t>
  </si>
  <si>
    <t>HE-A0134638</t>
  </si>
  <si>
    <t>HE-A0134534</t>
  </si>
  <si>
    <t>HE-A0134554</t>
  </si>
  <si>
    <t>HE-DECAL</t>
  </si>
  <si>
    <t>HE-LSUB-1</t>
  </si>
  <si>
    <t>HE-TRAINING</t>
  </si>
  <si>
    <t>HE-INSTALL-STARTER</t>
  </si>
  <si>
    <t>HE-INSTALL-ADDER</t>
  </si>
  <si>
    <t>HE-INSTALL-AWNING</t>
  </si>
  <si>
    <t>HE-PROSVCS</t>
  </si>
  <si>
    <t>HE Parcel Pending Professional Services</t>
  </si>
  <si>
    <t>HE-SITESUR</t>
  </si>
  <si>
    <t>Data-Pac High Speed Mailing System.  Processing speed up to 15K mail pieces per hour.  REQUIRES part number DIB-STND.</t>
  </si>
  <si>
    <t>Data-Pac DIB Blank Ink Cartridge</t>
  </si>
  <si>
    <t>Data-Pac High Speed Mailing System with Intelligent interface.  For use with DS-1200 inseters or competitive solutions that require an Intelligent Interface.  Processing speed up to 14.4K mail pieces per hour.  REQUIRES part number DS12DPMTRINT</t>
  </si>
  <si>
    <t>REQUIRED Stand for DIB-C Height adjustable all steel construction</t>
  </si>
  <si>
    <t>15-20</t>
  </si>
  <si>
    <t>Capacity between 15 and 20 LPM with minimum 5 lb scale</t>
  </si>
  <si>
    <t>HE-OUTSTARTER-D13</t>
  </si>
  <si>
    <t>HE-OUTSTARTER-D6</t>
  </si>
  <si>
    <t>IX9INKHC</t>
  </si>
  <si>
    <t>IX-9 Series High Capacity Ink Cartridge</t>
  </si>
  <si>
    <t>AS-ID1M</t>
  </si>
  <si>
    <t>AS-ID2M</t>
  </si>
  <si>
    <t>DCO</t>
  </si>
  <si>
    <t>DS12FFORMATDEP</t>
  </si>
  <si>
    <t>DS12FFPARTKIT</t>
  </si>
  <si>
    <t>DS180IPMIIX9BASE</t>
  </si>
  <si>
    <t>DS85IVF</t>
  </si>
  <si>
    <t>DS95IVFUPGRADE</t>
  </si>
  <si>
    <t>DSPROFINSFURN2X</t>
  </si>
  <si>
    <t>DSPROFVFFURN</t>
  </si>
  <si>
    <t>DSTBLTPFURN</t>
  </si>
  <si>
    <t>HE-A0136370</t>
  </si>
  <si>
    <t>HE-A0138796</t>
  </si>
  <si>
    <t>HE-A0138801</t>
  </si>
  <si>
    <t>HE-A0138802</t>
  </si>
  <si>
    <t>HE-A0139404</t>
  </si>
  <si>
    <t>HE-AWNING ADD-WL</t>
  </si>
  <si>
    <t>HE-AWNING-STR-WL</t>
  </si>
  <si>
    <t>HE-AWNING-S-WL</t>
  </si>
  <si>
    <t>HE-S13 I-O-ADDER</t>
  </si>
  <si>
    <t>IX57KEYBOARD</t>
  </si>
  <si>
    <t>IX9A</t>
  </si>
  <si>
    <t>IX9AWP10</t>
  </si>
  <si>
    <t>IX9B</t>
  </si>
  <si>
    <t>IX9C</t>
  </si>
  <si>
    <t>IX9CATCH</t>
  </si>
  <si>
    <t>IX9CONVEYOR</t>
  </si>
  <si>
    <t>IX9DROPTRAY</t>
  </si>
  <si>
    <t>IX9DWM PKG</t>
  </si>
  <si>
    <t>IX9ERR</t>
  </si>
  <si>
    <t>IX9PERMITSLG</t>
  </si>
  <si>
    <t>IX9SMARTARMMNT</t>
  </si>
  <si>
    <t>IX9SMARTKBSTDPKG</t>
  </si>
  <si>
    <t>IX9WP10STD</t>
  </si>
  <si>
    <t>IXDU1000</t>
  </si>
  <si>
    <t>IXDU2000</t>
  </si>
  <si>
    <t>IXDU3000</t>
  </si>
  <si>
    <t>IXLANKIT</t>
  </si>
  <si>
    <t>IXWP70UPG</t>
  </si>
  <si>
    <t>PREPRODTUNELRG</t>
  </si>
  <si>
    <t>PREPRODTUNEMID</t>
  </si>
  <si>
    <t>SMARTIX9ADW149</t>
  </si>
  <si>
    <t>SMARTIX9AWP10</t>
  </si>
  <si>
    <t>SMARTIX9AWP30</t>
  </si>
  <si>
    <t>SMARTIX9AWP70</t>
  </si>
  <si>
    <t>SMARTIX9BDW30</t>
  </si>
  <si>
    <t>SMARTIX9BWP10</t>
  </si>
  <si>
    <t>SMARTIX9BWP30</t>
  </si>
  <si>
    <t>SMARTIX9BWP70</t>
  </si>
  <si>
    <t>SMARTIX9CDW30STR</t>
  </si>
  <si>
    <t>SMARTIX9CDW70</t>
  </si>
  <si>
    <t>SMARTIX9CWP30</t>
  </si>
  <si>
    <t>SMARTIX9CWP70</t>
  </si>
  <si>
    <t>SMARTLBLPTRPKG</t>
  </si>
  <si>
    <t>SMARTSCANPKG</t>
  </si>
  <si>
    <t>SMARTSHIPSCALE-10</t>
  </si>
  <si>
    <t>SMARTSHIPSCALE-30</t>
  </si>
  <si>
    <t>SMARTSHIPSCALE-70</t>
  </si>
  <si>
    <t>USDQN-INFUSE-DBCQS</t>
  </si>
  <si>
    <t>WTSMBL2-STD</t>
  </si>
  <si>
    <t>WTSMBL3-STD</t>
  </si>
  <si>
    <t>WTSMBL-STD</t>
  </si>
  <si>
    <t>WTSSTDRDSUB</t>
  </si>
  <si>
    <t>1000 Watt Infrared Inkjet Dryer (for AS-CSD6 only)</t>
  </si>
  <si>
    <t>2000 Watt Infrared Inkjet Dryer (for AS-CSD6 only)</t>
  </si>
  <si>
    <t>FULL FORMAT DEP</t>
  </si>
  <si>
    <t>FULL FORMAT PARTS KIT</t>
  </si>
  <si>
    <t>DS-180i Postage Meter Interface includes iX-9 Base Only Mailing Machine.</t>
  </si>
  <si>
    <t>VF VersaFeeder 4.1</t>
  </si>
  <si>
    <t>Versa Feeder Firmware Upgrade to V4.1</t>
  </si>
  <si>
    <t>Inserter Cabinet for DS-85i / DS-95i</t>
  </si>
  <si>
    <t>Versa Feeder Cabinet DS-85i / DS-95i</t>
  </si>
  <si>
    <t>Table Top Inserter Furniture DS-64i/DS-75i</t>
  </si>
  <si>
    <t>Keyboard and custom steel stand for use with iX Series 5/7/7PRO Mailing Systems</t>
  </si>
  <si>
    <t>iX-9A 210 LPM Base, Puffy Postcard Feeder with Wireways, Ink Cartridge &amp; Power Line Conditioner</t>
  </si>
  <si>
    <t>IX-9A 210 LPM Base, Puffy Postcard Feeder with Wireways, Power Line Conditioner, Ink Cartridge, IXWP10 &amp; IX9WP10STD</t>
  </si>
  <si>
    <t>iX-9B 260 LPM Base, Puffy Postcard Feeder with Wireways, Ink Cartridge &amp; Power Line Conditioner</t>
  </si>
  <si>
    <t>iX-9C 300 LPM Base, Puffy Postcard Feeder with Wireways, Ink Cartridge &amp; Power Line Conditioner</t>
  </si>
  <si>
    <t>iX-9 Catch Tray</t>
  </si>
  <si>
    <t>iX-9 Conveyor Stacker</t>
  </si>
  <si>
    <t>iX-9 Drop Tray</t>
  </si>
  <si>
    <t>iX-9 Dynamic Weighing Module</t>
  </si>
  <si>
    <t>IX-9 e-RR Feature Activation &amp; Starter Kit w/Bar Code Scanner</t>
  </si>
  <si>
    <t>IX-9 Permit Slogan</t>
  </si>
  <si>
    <t>iX-9 Series S.M.A.R.T. PC Arm Mount (Service spare part only, already included in Bundles)</t>
  </si>
  <si>
    <t>iX-9 Series SMART Wireless Keyboard &amp; Stand</t>
  </si>
  <si>
    <t>iX-9 Stand for the 10lb Weigh Platform</t>
  </si>
  <si>
    <t>1000 Department Upgrade - iX-9 Series</t>
  </si>
  <si>
    <t>2000 Department Upgrade - iX-9 Series</t>
  </si>
  <si>
    <t>3000 Department Upgrade - iX-9 Series</t>
  </si>
  <si>
    <t>Smart Connect  Kit</t>
  </si>
  <si>
    <t>High Range - Eight Hours High Volume Inserters (DS180/DS200) (DS12G4i) and Address Printers (AS5/7/9 and AS36 Series)</t>
  </si>
  <si>
    <t>Mid Range - Four Hours High Range Mailing Products (IS5000/5500/6000) and Vertical Table Top Inserters (DS64i-DS95i)</t>
  </si>
  <si>
    <t>iX-9 Series SMART Thermal Label Printer &amp; Stand</t>
  </si>
  <si>
    <t>iX-9 Series SMART Barcode Scanner &amp; Stand</t>
  </si>
  <si>
    <t>Infuse Database Connector - Set Up &amp; Training</t>
  </si>
  <si>
    <t>WTS Mobile Software Subscription (Per Handheld)(5-9 purchased) MAINT IS SUBSCRIPTION</t>
  </si>
  <si>
    <t>WTS Mobile Software Subscription (Per Handheld)(10+ purchased) MAINT IS SUBSCRIPTION</t>
  </si>
  <si>
    <t>WTS Mobile Software Subscription (Per Handheld) (2-4 purchased) MAINT IS SUBSCRIPTION</t>
  </si>
  <si>
    <t>WTS Standard Single Site Subscription. Requires WTSCOMPTRAIN-N and PWTSSD-N. Includes 1 mobile license MAINT IS SUBSCRIPTION</t>
  </si>
  <si>
    <t>IX5HFWP5</t>
  </si>
  <si>
    <t>IX5AFWP5</t>
  </si>
  <si>
    <t>IX7WP10</t>
  </si>
  <si>
    <t>IX9AWP10, IX9DWM PKG, IXDW10, IX9AI</t>
  </si>
  <si>
    <t>Capacity over 210 LPM with dynamic scale, sealer, differential weighing and minimum of 10 lb scale</t>
  </si>
  <si>
    <t>iX-5 Series Base  w/ Autofeeder, Sealer, Catch Tray, Ink Cartridge &amp; IXWP5 (Core Pricing)</t>
  </si>
  <si>
    <t>iX-5 Series Base  w/ Hand Feeder, Moistener, Catch Tray, Ink Cartridge &amp; IXWP5 (Core Pricing)</t>
  </si>
  <si>
    <t>iX-7 Series Base w/ Mixed Size Feeder, w/Sealer, Drop Tray, Ink Cartridge &amp; IXWP10 (Core Pricing)</t>
  </si>
  <si>
    <t>iX-3 Series Base w/5lb Integrated Weighing Platform, Moistener, Catch Tray, 30 Standard Accounts / Departments, Differential Weighing; including meter and maintenance</t>
  </si>
  <si>
    <t>iX-5 Series Base &amp; Meter w/ Hand Feeder, Moistener, Catch Tray, Ink Cartridge &amp; IXWP5, Differential Weighing; including maintenance</t>
  </si>
  <si>
    <t>iX-5 Series Base &amp; Meter w/ Autofeeder, Sealer, Catch Tray, Ink Cartridge &amp; IXWP5, Differential Weighing; including maintenance</t>
  </si>
  <si>
    <t>iX-7 Series Base &amp; Meter w/ Mixed Size Feeder, w/Sealer, Drop Tray, Ink Cartridge &amp; IXWP10, Differential Weighing, Dynamic Scale; including maintenance</t>
  </si>
  <si>
    <t>IX-9A 210 LPM Base, Puffy Postcard Feeder with Wireways, Power Line Conditioner, Ink Cartridge, IXWP10, IX9WP10STD, Dynamic Scale and Differential Weighing; including maintenance</t>
  </si>
  <si>
    <t>ANNUAL MAINTENANCE</t>
  </si>
  <si>
    <t>ANNUAL SOFTWARE CARE</t>
  </si>
  <si>
    <t>ANNUAL SUBSCRIPTIONS</t>
  </si>
  <si>
    <t>G4 HIGH CAPACITY SHEET FEEDER + SINGLE TROLLEY (Not compatible with G3 Systems)</t>
  </si>
  <si>
    <t>ADDITIONAL HI CAP TROLLEY (For G4 Only - Order Trolley Below for G3 or previous systems )</t>
  </si>
  <si>
    <t>IX3AI</t>
  </si>
  <si>
    <t>Call for Pricing</t>
  </si>
  <si>
    <t>ACC TECH TRAINING</t>
  </si>
  <si>
    <t>Techician Training Course Technical training course for customer techicians to maintain Inserter products. sold per day (number of days will be set by Atlanta Comp Center prior to quote.) at our Atlanta Competancy Center</t>
  </si>
  <si>
    <t>ACC USER TRAINING</t>
  </si>
  <si>
    <t>Advanced Operator Training Course Off- site training for operators of Inserter productssold per day (number of days will be set by Atlanta Comp Center prior to quote.) Conducted at our Atlanta Competancy Center.</t>
  </si>
  <si>
    <t>ADMIN-SRVC SW</t>
  </si>
  <si>
    <t>On Site local service for administrative labor not covered by contract sold by unit(WTS-P, iMCM G2, Account Report Manager, New EMS Packages, EMS ProServ, EMS SYS Software, Documet Handling Solutions, WTS</t>
  </si>
  <si>
    <t>DATABASEPREP 1</t>
  </si>
  <si>
    <t>Sold in blocks of 1 hour @ $200 per block.  (MAS Software, G2 Software &amp; Inbound Tracking Software and WTS-P)</t>
  </si>
  <si>
    <t>DATABASEPREP 3</t>
  </si>
  <si>
    <t>Sold in blocks of 3 hours @ $500 per block.  (MAS Software, G2 Software &amp; Inbound Tracking Software and WTS-P)</t>
  </si>
  <si>
    <t>DS12ADDBOT2DRSHT</t>
  </si>
  <si>
    <t>DS12BOTTOM2DRSHT</t>
  </si>
  <si>
    <t>DS12MTRBASE</t>
  </si>
  <si>
    <t>Production Mail Meter Base</t>
  </si>
  <si>
    <t>DS12PRNTDIBLINK</t>
  </si>
  <si>
    <t>DEP DIB Interface</t>
  </si>
  <si>
    <t>HE-A0134587</t>
  </si>
  <si>
    <t>IMPSUBBAP-P2</t>
  </si>
  <si>
    <t>Impress Basic Plus T1 Subscription (15,000 clicks/pages per year) Includes Access to Automate, Dispatch, Distribute, Portal. Usage charges apply.</t>
  </si>
  <si>
    <t>IMPSUBBAS-P1</t>
  </si>
  <si>
    <t>Impress Basic T1 Subscription (5,000 clicks/pages per year) Includes Access to Automate, Distribute, Portal. Usage charges apply. Output via Distribute. No local Print.</t>
  </si>
  <si>
    <t>IMPSUBBUS-P4</t>
  </si>
  <si>
    <t>Impress Business T1 Subscription (100,000 clicks/pages per year) Includes Access to Automate, Dispatch, Distribute, Portal. Usage charges apply.</t>
  </si>
  <si>
    <t>IMPSUBLAR-P7</t>
  </si>
  <si>
    <t>Impress Enterprise Plus T1 Subscription (1,500,000 clicks/pages per year) Includes Access to Automate, Dispatch, Distribute, Portal. Usage charges apply.</t>
  </si>
  <si>
    <t>IMPSUBOFF-P3</t>
  </si>
  <si>
    <t>Impress Office T1 Subscription (40,000 clicks/pages per year) Includes Access to Automate, Dispatch, Distribute, Portal. Usage charges apply.</t>
  </si>
  <si>
    <t>IMPSUBPRO-P5</t>
  </si>
  <si>
    <t>Impress Professional T1 Subscription (250,000 clicks/pages per year) Includes Access to Automate, Dispatch, Distribute, Portal. Usage charges apply.</t>
  </si>
  <si>
    <t>IMPSUBVENT-P6</t>
  </si>
  <si>
    <t>Impress Enterprise T1 Subscription (700,000 clicks/pages per year) Includes Access to Automate, Dispatch, Distribute, Portal. Usage charges apply.</t>
  </si>
  <si>
    <t>IS-5000AI Competitive Lease Rate ONLY</t>
  </si>
  <si>
    <t>IS5000AI (Commercial w/Quadient Postage Funding AdvantagePLUS)</t>
  </si>
  <si>
    <t>iX-3AI Competitive Lease Rate ONLY</t>
  </si>
  <si>
    <t>IX3AI (Commercial w/ Quadient Postage Funding BasicPLUS)</t>
  </si>
  <si>
    <t>iX-5AFAI Competitive Lease Rate ONLY</t>
  </si>
  <si>
    <t>IX5AFAI w/ AdvantagePLUS</t>
  </si>
  <si>
    <t>iX-5HFAI Competitive Lease Rate ONLY</t>
  </si>
  <si>
    <t>IX5HFAI (Commercial w/Quadient Postage Funding AdvantagePLUS)</t>
  </si>
  <si>
    <t>iX-7AI Competitive Lease Rate ONLY</t>
  </si>
  <si>
    <t>IX7AI (Commercial w/Quadient Postage Funding AdvantagePLUS)</t>
  </si>
  <si>
    <t>LOCAL-SRVC BPA</t>
  </si>
  <si>
    <t>LOCAL-SRVC SW</t>
  </si>
  <si>
    <t>MACH 6SMCPC</t>
  </si>
  <si>
    <t>MACH 6 Turnkey System includes 3-FT conveyor mColor 3.0 Pre-Installed on a PC</t>
  </si>
  <si>
    <t>MACH-5SMCPC</t>
  </si>
  <si>
    <t>MACH 5 Turnkey System with mColor 3.0 on Pre-loaded PC, 3-foot Conveyor</t>
  </si>
  <si>
    <t>PROFESSIONAL UNITA</t>
  </si>
  <si>
    <t>Four Hours of High Skill Level Support Production equipment job setups, application support, project management  Production equipment move prep and setup system integration installation support.</t>
  </si>
  <si>
    <t>PROFESSIONAL UNITB</t>
  </si>
  <si>
    <t>Four Hours of Mid Skill Level Support Customer site support for Quadient, G2/EMS,  Inbound Tracking, MAS and WTS-P (sold per product).</t>
  </si>
  <si>
    <t>PROFESSIONAL UNITC</t>
  </si>
  <si>
    <t>Four Hours of Low Skill Level Support Tech assist with table top job setups (non software related)  Operating customer equipment at customer or Neopost site Table top equipment move prep and setup.</t>
  </si>
  <si>
    <t>PSDI</t>
  </si>
  <si>
    <t>Postal Security Device/Postage Meter for Inserting Equipment</t>
  </si>
  <si>
    <t>REMOTE SUPPORT</t>
  </si>
  <si>
    <t>1 Block Contains 5 x 1 hour sessions to be used within 1 year of purchase (MAS Software, G2 Software &amp; Inbound Tracking Software and WTS-P)</t>
  </si>
  <si>
    <t>SMART-ADD-TRAIN</t>
  </si>
  <si>
    <t>SMART Additional Training</t>
  </si>
  <si>
    <t>SMART-CUSTPC-INST</t>
  </si>
  <si>
    <t>SMART Customer PC Installation</t>
  </si>
  <si>
    <t>SMART-RTI</t>
  </si>
  <si>
    <t>S.M.A.R.T. Real Time Integration (RTI).  (Prior to using this part number, a review of the customer requirement is needed to ensure the correct options are configured and ordered).</t>
  </si>
  <si>
    <t>SMART-SYS-INTEGR</t>
  </si>
  <si>
    <t>S.M.A.R.T. Real Time Integration (RTI) Professional Services</t>
  </si>
  <si>
    <t>SP27</t>
  </si>
  <si>
    <t>SP27 Neostats CONSOLIDATED</t>
  </si>
  <si>
    <t>SP30</t>
  </si>
  <si>
    <t>E-Services ISSP30 App</t>
  </si>
  <si>
    <t>SP35</t>
  </si>
  <si>
    <t>E-Services w/ Electronic Return Receipt (ERR) ISSP35 App</t>
  </si>
  <si>
    <t>TRAINING PKG A</t>
  </si>
  <si>
    <t>TRAINING PKG B</t>
  </si>
  <si>
    <t>TRAINING PKG C</t>
  </si>
  <si>
    <t>TRAINING PKG D</t>
  </si>
  <si>
    <t>TRAINING-PKG SW</t>
  </si>
  <si>
    <t>After install SW Support  Support for software products newly installed.  BulkMailer Business, BulkMailer Professional, BilkMailer Standard, BulkMailer SMB, EMS, WTS, WTS-P and WTS Lite</t>
  </si>
  <si>
    <t>USTECH-SVS</t>
  </si>
  <si>
    <t>Bulk Mailer Series Professional Services or Training per Hour</t>
  </si>
  <si>
    <t>USTECH-SVS-2</t>
  </si>
  <si>
    <t>Bulk Mailer Series Professional Services or Training per Hour Level 2</t>
  </si>
  <si>
    <t>WTS-ADD-TRAIN</t>
  </si>
  <si>
    <t>WTS Additional Training</t>
  </si>
  <si>
    <t>36 MONTH LEASE PRICE 
PRICING INCLUDES MAINTENANCE AND SOFTWARE 
METER NOT INCLUDED</t>
  </si>
  <si>
    <t>48 MONTH LEASE PRICE 
PRICING INCLUDES MAINTENANCE AND SOFTWARE
METER NOT INCLUDED</t>
  </si>
  <si>
    <t>60 MONTH LEASE PRICE
PRICING INCLUDES MAINTENANCE AND SOFTWARE
METER NOT INCLUDED</t>
  </si>
  <si>
    <t>ONSITE SUPPORT 1</t>
  </si>
  <si>
    <t>WTS-DATARETEXP</t>
  </si>
  <si>
    <t>WTS-SSOADD</t>
  </si>
  <si>
    <t>WTS-PORTADD</t>
  </si>
  <si>
    <t>WTS-DDSETUP</t>
  </si>
  <si>
    <t>WTS-DSSETUP</t>
  </si>
  <si>
    <t>WTS-ADDSSOSETUP</t>
  </si>
  <si>
    <t>(District Only) $1,200per day(IS5000/6000)(DS62-DS90i)(DS100/140/200)(DS1000/1200)(AS5/7/9)</t>
  </si>
  <si>
    <t>WTS Lite to Standard Upgrade Fee.  New Subscription WTSSTDRDSUB Must be Ordered</t>
  </si>
  <si>
    <t>WTS Lite to Premium Upgrade Fee.  New Subscription WTSBSSL-N Must be Ordered</t>
  </si>
  <si>
    <t>Data Retention Expansion Past Years (Per Year)</t>
  </si>
  <si>
    <t>WTS Standard to Premium Upgrade Fee.  New Subscription WTSBSSL-N Must be Ordered.</t>
  </si>
  <si>
    <t>Additional SSO Subscription Add on,  Requires WTS-ADDSSOSETUP</t>
  </si>
  <si>
    <t>Additional Portal Subscription</t>
  </si>
  <si>
    <t>Dedicated Database Setup</t>
  </si>
  <si>
    <t>Dedicated Server Setup</t>
  </si>
  <si>
    <t>Additional SSO Setup (No dedicated server)</t>
  </si>
  <si>
    <t>S.M.A.R.T. MailCenter Management Solution includes: iX-3 Base, Hand Feed Moistener &amp; Catch Tray, 10lb Weigh Platform for mailing and shipping modules, Ink Cartridge, Power Line Conditioner, All-in-One PC and Zebra Thermal Label Printer. S.M.A.R.T. MailCenter Software - 5 Mailroom User  Licenses; 250 Desktop Request to Send/Print Licenses; Multi-Carrier Shipping, Accounting, Reporting and Tracking capabilities.</t>
  </si>
  <si>
    <t>S.M.A.R.T. MailCenter Management Solution includes: iX-5 Base, AutoFeeder w/Sealer &amp; Catch Tray, 10lb Weigh Platform for Mailing and Shipping Modules, Ink Cartridge, Power Line Conditioner, All-in-One PC  and Zebra Thermal Label Printer.S.M.A.R.T. MailCenter Software - 5 Mailroom User  Licenses; 200 Desktop Request to Send/Print Licenses; Multi-Carrier Shipping, Accounting, Reporting and Tracking capabilities. .</t>
  </si>
  <si>
    <t>S.M.A.R.T. MailCenter Management Solution includes: iX-5 Base, AutoFeeder w/Sealer &amp; Catch Tray, 10lb Weighing Platform for Mailing Module, 30lb Mettler Toledo Weigh Platform w/Display for Shipping Module, Ink Cartridge, Power Line Conditioner, All-in-One PC and Zebra Thermal Label Printer.S.M.A.R.T. MailCenter Software - 5 Mailroom User  Licenses; 250 Desktop Request to Send/Print Licenses; Multi-Carrier Shipping, Accounting, Reporting and Tracking capabilities. .</t>
  </si>
  <si>
    <t>S.M.A.R.T. MailCenter Management Solution includes: iX-5 Base, AutoFeeder w/Sealer &amp; Catch Tray 10lb Weighing Platform for Mailing Module, 70lb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</si>
  <si>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iX-5 Base, HandFeeder &amp; Catch Tray, 10lb weigh platform for mailing module, 30lb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</si>
  <si>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 Base, Mixed Mail Feeder w/Catch Tray, 10lb Weigh Platform for Mailing Module; 149lb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</si>
  <si>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 Base, Mixed Mail Feeder w/Catch Tray, 10lb Weigh Platform for Mailing Module; 30lb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</si>
  <si>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 Base, Mixed Mail Feeder w/Catch Tray, 10lb Weigh Platform for Mailing Module; 70lb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</si>
  <si>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w/Drop Tray, 10lb Weigh Platform for Mailing Module, 149lb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</si>
  <si>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w/Drop Tray, 10lb Weigh Platform for Mailing Module, 30lb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</si>
  <si>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w/Drop Tray, 10lb Weigh Platform for Mailing Module, 70lb Mettler Toledo Weigh Platform w/Display for Shipping Module, Dynamic Scale,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</si>
  <si>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w/Drop Tray, 10lb Weigh Platform for Mailing and Shipping Modules, Ink Cartridge, Power Line Conditioner, All-in-One PC and Zebra Thermal Label Printer.  S.M.A.R.T. MailCenter Software - 5 Mailroom User  Licenses; 250 Desktop Request to Send/Print Licenses; Multi-Carrier Shipping, Accounting, Reporting and Tracking capabilities. .</t>
  </si>
  <si>
    <t>S.M.A.R.T. MailCenter Management Solution includes: iX-7PRO Base, Mixed Mail Feeder w/Catch Tray, 10lb Weigh Platform for Mailing Module, 30lb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</si>
  <si>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 xml:space="preserve">Mail Connector - Portability </t>
  </si>
  <si>
    <t>OMS-500 Enterprise - UAT &amp; Test License Package (Annual Fee)</t>
  </si>
  <si>
    <t>OMS-500 Office - UAT &amp; Test License Package (Annual Fee)</t>
  </si>
  <si>
    <t>OMS-500 Professional - UAT &amp; Test License Package (Annual Fee)</t>
  </si>
  <si>
    <t>OMS-500 Standard - UAT &amp; Test License Package (Annual Fee)</t>
  </si>
  <si>
    <t>OMS-500 Enterprise Portability</t>
  </si>
  <si>
    <t>OMS-500 Enterprise 2 Portability</t>
  </si>
  <si>
    <t>OMS-500 Enterprise 3 Portability</t>
  </si>
  <si>
    <t>OMS-500 Office Portability</t>
  </si>
  <si>
    <t>OMS-500 Pro Portability</t>
  </si>
  <si>
    <t>OMS-500 Standard Portability</t>
  </si>
  <si>
    <t>CSV Input Format - Portability</t>
  </si>
  <si>
    <t>Contributor - Portability</t>
  </si>
  <si>
    <t>Remote Site - Portability</t>
  </si>
  <si>
    <t>Line Printer Input - Portability</t>
  </si>
  <si>
    <t>Lookup Table - Portability</t>
  </si>
  <si>
    <t>Mailmerge for CSV-Portability</t>
  </si>
  <si>
    <t>PCL Input Format - Portability</t>
  </si>
  <si>
    <t>Printer Mgmt Portability</t>
  </si>
  <si>
    <t>PS Input Format Option-Portability</t>
  </si>
  <si>
    <t>Additional Tenant-Portability</t>
  </si>
  <si>
    <t>XML Input Format - Portability</t>
  </si>
  <si>
    <t>Base Tracking 1 client License, 2 additional licenses w/ WTS-P Base. </t>
  </si>
  <si>
    <t>WTS-P Base to WTS-P Enterprise software upgrade</t>
  </si>
  <si>
    <t>Enterprise Tracking License, 1 client license, add as many licenses as required w/ Enterprise version.</t>
  </si>
  <si>
    <t>WTS-P Enterprise Turn Key w 64 bit All-In-One WIN 10 PC: Includes all-in-one 64bit Win 10 Touch PC, wireless keyboard and mouse, WTS-P Enterprise software and 1 license</t>
  </si>
  <si>
    <t>XE Tracking License, 1 client license, add up to 9 addtional client licenses w/ WTS-P XE</t>
  </si>
  <si>
    <t xml:space="preserve">WTS-P Base to WTS-P XE software upgrade </t>
  </si>
  <si>
    <t>Digital Connector - Portability</t>
  </si>
  <si>
    <t>Digital Connector - Connects to SMTP - Neotouch - DDP - DocuWare - DocuSign - ConnectSuite</t>
  </si>
  <si>
    <t>Mail Connector - Connects to AIMS - BCC</t>
  </si>
  <si>
    <t>Mail Centralizer for Standard Plus</t>
  </si>
  <si>
    <t>Mail Centralizer for Office</t>
  </si>
  <si>
    <t>Mail Centralizer for Professional</t>
  </si>
  <si>
    <t>Mail Centralizer for Enterprise 1</t>
  </si>
  <si>
    <t>Mail Centralizer for Enterprise 2</t>
  </si>
  <si>
    <t>Mail Centralizer for Enterprise 3</t>
  </si>
  <si>
    <t>Printer and Hot Folder Management (enable Printers Output and Hot folders per remote site)</t>
  </si>
  <si>
    <t>OMS-500 Enterprise to Enterprise 2</t>
  </si>
  <si>
    <t>OMS-500 Enterprise to Enterprise 3</t>
  </si>
  <si>
    <t>OMS-500 Standard to Office</t>
  </si>
  <si>
    <t>OMS-500 Standard to Pro</t>
  </si>
  <si>
    <t>OMS-500 Standard to Enterprise</t>
  </si>
  <si>
    <t>Additional Input Format (CSV &amp; XML)</t>
  </si>
  <si>
    <t xml:space="preserve">OMS-500 Enterprise Level 2 License  (25M clicks/pages per year) </t>
  </si>
  <si>
    <t xml:space="preserve">OMS-500 Enterprise Level 3 License  (50M clicks/pages per year) </t>
  </si>
  <si>
    <t xml:space="preserve">OMS-500 Enterprise License  (10M clicks/pages per year) </t>
  </si>
  <si>
    <t xml:space="preserve">OMS-500 Office License (1.2M clicks/pages per year) </t>
  </si>
  <si>
    <t xml:space="preserve">OMS-500 Pro License (5M clicks/pages per year) </t>
  </si>
  <si>
    <t>OMS-500 Standard License (600K clicks/pages per year)</t>
  </si>
  <si>
    <t xml:space="preserve">S.M.A.R.T. Desktop Request to Send/Print  additional 10 Licenses </t>
  </si>
  <si>
    <t xml:space="preserve">S.M.A.R.T. Desktop Request to Send/Print additional 100 Licenses </t>
  </si>
  <si>
    <t xml:space="preserve">S.M.A.R.T. Desktop Request to Send/Print additional 50 Licenses </t>
  </si>
  <si>
    <t xml:space="preserve">S.M.A.R.T. Desktop Requst to Send/Print additional licenses - UNLIMITED - </t>
  </si>
  <si>
    <t xml:space="preserve">S.M.A.R.T. Mailroom Additional License </t>
  </si>
  <si>
    <t>HE Router-HAP AC2 Plug US (Standard Router)</t>
  </si>
  <si>
    <t>HE Sierra RV50X Router with Antenna (For Clients using a Cellular Connection)</t>
  </si>
  <si>
    <t>HE-ADDER-R8</t>
  </si>
  <si>
    <t>HE Adder R8 Single Tower</t>
  </si>
  <si>
    <t>HE RJ45 Lan Cable 5 Meters Shielded 5E STP (2 required with every starter)</t>
  </si>
  <si>
    <t>HE PP Cable RJ45 10m Cat6 (Needed for long cable run due to starter split)</t>
  </si>
  <si>
    <t>HE Parcel Pending Netgear 8 Port Ethernet Switch (Additional switch needed for configurations with 6-9 towers)</t>
  </si>
  <si>
    <t>HE Parcel Pending Wire Mold Kit (Used for cable management)</t>
  </si>
  <si>
    <t>HE Parcel Pending Painted Wire Mold Kit (Used for cable management)</t>
  </si>
  <si>
    <t>HE-15 Extension Cord 3-Outlet with Safety Covers (1 required with every starter)</t>
  </si>
  <si>
    <t>HE Parcel Pending Long Power Cable (Needed when tower configuration is split but being controlled by the same kiosk, i.e. horseshoe.  One cable per split)</t>
  </si>
  <si>
    <t>HE Parcel Pending Ethernet Cable 100 (Needed for long cable run due to starter split)</t>
  </si>
  <si>
    <t>HE Wall Anchoring Set 2 Set per Tower (2 Per indoor tower both starters and adders)</t>
  </si>
  <si>
    <t>HE D Outdoor Side Anchoring 2 Per Configuration Double Tower (1 Required for each exposed side (2 for straight line, 6 for horseshoe, 4 for L)</t>
  </si>
  <si>
    <t>HE Outdoor Rear Anchoring 1 Per Tower (1 Per Outdoor Tower (both starters and adders)</t>
  </si>
  <si>
    <t>HE S Outdoor Rear Anchoring 1 Per Single Tower (1 per outdoor S13)</t>
  </si>
  <si>
    <t>HE Floor Anchoring Set 1 Set per Tower (1 per tower) (both starters and adders) (rarely used)</t>
  </si>
  <si>
    <t>HE PP Awning Adder With Light Stone Gary (Goes with Outdoor Adder Towers (except S13); requires HE-INSTALL-AWNING)</t>
  </si>
  <si>
    <t>HE PP Awning Starter With Light Stone Gray (Goes with Outdoor Starter Towers; requires HE-INSTALL-AWNING)</t>
  </si>
  <si>
    <t>HE PP Awning Single With Lights Stone Gray  (Goes with HE-S13 I-O-ADDER, require HE-INSTALL-AWNING)</t>
  </si>
  <si>
    <t>HE Parcel Pending Lockers Decal (2 per double tower)</t>
  </si>
  <si>
    <t>HE Parcel Pending Installation Adder (Required with every starter)</t>
  </si>
  <si>
    <t>HE Parcel Pending Locker Installation Awning (Required with every starter)</t>
  </si>
  <si>
    <t>HE Parcel Pending Locker Installation Starter Tower (Required with every starter)</t>
  </si>
  <si>
    <t>HE Parcel Pending Locker Software Subscription Annual (Required for every starter)</t>
  </si>
  <si>
    <t>HE PP M23 Indoor Outdoor Single Adder Stone Gray (Awning for this Adder is HE-AWNING ADD-WL)</t>
  </si>
  <si>
    <t>HE PP S13 Indoor Outdoor Single Adder Stone Gray (Awning for this Adder is HE-AWNING-S-WL)</t>
  </si>
  <si>
    <t>HE Parcel Pending Site Survey (Required with every starter)</t>
  </si>
  <si>
    <t>HE Parcel Pending Training (Required with every starter)</t>
  </si>
  <si>
    <t>CQ-4135525N</t>
  </si>
  <si>
    <t>CQ-A0102689</t>
  </si>
  <si>
    <t>CQ PP Cable RJ45 10m Cat6 (Needed for long cable run due to starter split)</t>
  </si>
  <si>
    <t>CQ-A0107486</t>
  </si>
  <si>
    <t>CQ Sierra RV50X Router with Antenna (For clients using a cellular connection)</t>
  </si>
  <si>
    <t>CQ-A0132164</t>
  </si>
  <si>
    <t>CQ Parcel Pending Netgear 8 Port Ethernet Switch (Additional switch needed for configurations with 6-9 towers)</t>
  </si>
  <si>
    <t>CQ-A0133526</t>
  </si>
  <si>
    <t>CQ Router-HAP AC2 Plug US (Standard Router)</t>
  </si>
  <si>
    <t>CQ-A0134534</t>
  </si>
  <si>
    <t>CQ Parcel Pending Wire Mold Kit (Used for cable management)</t>
  </si>
  <si>
    <t>CQ-A0134554</t>
  </si>
  <si>
    <t>CQ Parcel Pending Painted Wire Mold Kit (Used for cable management)</t>
  </si>
  <si>
    <t>CQ-A0134587</t>
  </si>
  <si>
    <t>15 Extension Cord 3-Outlet with Safety Covers (1 Required with every Starter)</t>
  </si>
  <si>
    <t>CQ-A0134590</t>
  </si>
  <si>
    <t>CQ Parcel Pending Long Power Cable (Needed when tower configuration is split but being controlled by the same kiosk, i.e. horseshoe.  One cable per split)</t>
  </si>
  <si>
    <t>CQ-A0134638</t>
  </si>
  <si>
    <t>CQ Parcel Pending Ethernet Cable 100 (Needed for long cable run due to starter split)</t>
  </si>
  <si>
    <t>CQ-A0136370</t>
  </si>
  <si>
    <t>CQ Wall Anchoring Set 2 Set per Tower (2 per indoor tower) (both starters and adders)</t>
  </si>
  <si>
    <t>CQ-A0139404</t>
  </si>
  <si>
    <t>CQ Floor Anchoring Set 1 Set per Tower (1 per tower) (both starters and adders) (rarely used)</t>
  </si>
  <si>
    <t>CQ-A0148649</t>
  </si>
  <si>
    <t>ALL-ANCHORING KIT-WALL-IN/OUT (1 Kit per Tower)</t>
  </si>
  <si>
    <t>CQ-ADDER-D1</t>
  </si>
  <si>
    <t>CQ PP Adder 1 Double Tower Stone Gray</t>
  </si>
  <si>
    <t>CQ-ADDER-D12</t>
  </si>
  <si>
    <t>CQ PP Adder 12 Double Tower Stone Gray</t>
  </si>
  <si>
    <t>CQ-ADDER-D18</t>
  </si>
  <si>
    <t>CQ PP Adder 18 Double Tower Stone Gray</t>
  </si>
  <si>
    <t>CQ-ADDER-D4</t>
  </si>
  <si>
    <t>CQ PP Adder 4 Double Tower Stone Gray</t>
  </si>
  <si>
    <t>CQ-ADDER-S6</t>
  </si>
  <si>
    <t>CQ PP Adder 6 Single Tower Stone Gray</t>
  </si>
  <si>
    <t>CQ-AWNING ADD-WL</t>
  </si>
  <si>
    <t>CQ PP Awning Adder With Light Stone Gary (Goes with outdoor adder towers (except S13); requires HE-INSTALL-AWNING)</t>
  </si>
  <si>
    <t>CQ-AWNING-STR-WL</t>
  </si>
  <si>
    <t>CQ PP Awning Starter With Light Stone Gray (Goes with outdoor starter towers; requires HE-INSTALL-AWNING)</t>
  </si>
  <si>
    <t>CQ-AWNING-S-WL</t>
  </si>
  <si>
    <t>CQ PP Awning Single With Lights Stone Gray (Goes with HE-S13 I-O-ADDER, require HE-INSTALL-AWNING)</t>
  </si>
  <si>
    <t>CQ-DECAL</t>
  </si>
  <si>
    <t>CQ Parcel Pending Lockers Decal (2 per double tower)</t>
  </si>
  <si>
    <t>CQ-INSTALL-ADDER</t>
  </si>
  <si>
    <t>CQ Parcel Pending Installation Adder (Required for every starter)</t>
  </si>
  <si>
    <t>CQ-INSTALL-AWNING</t>
  </si>
  <si>
    <t>CQ Parcel Pending Locker Installation Awning (Required for every starter)</t>
  </si>
  <si>
    <t>CQ-INSTALL-STARTER</t>
  </si>
  <si>
    <t>CQ Parcel Pending Locker Installation Starter Tower (Required for every starter)</t>
  </si>
  <si>
    <t>CQ-LSUB-1</t>
  </si>
  <si>
    <t>CQ Parcel Pending Locker Software Subscription Annual (Required for every starter)</t>
  </si>
  <si>
    <t>CQ-M23 I-O-ADDER</t>
  </si>
  <si>
    <t>CQ PP M23 Indoor Outdoor Single Adder Stone Gray (Awning for this adder is HE-AWNING ADD-WL)</t>
  </si>
  <si>
    <t>CQ-OUTSTARTER-D13</t>
  </si>
  <si>
    <t>CQ-OUTSTARTER-D6</t>
  </si>
  <si>
    <t>CQ-PROSVCS</t>
  </si>
  <si>
    <t>CQ Parcel Pending Professional Services</t>
  </si>
  <si>
    <t>CQ-S13 I-O-ADDER</t>
  </si>
  <si>
    <t>CQ PP S13 Indoor Outdoor Single Adder Stone Gray (Awning for this adder is HE-AWNING-S-WL)</t>
  </si>
  <si>
    <t>CQ-SITESUR</t>
  </si>
  <si>
    <t>CQ Parcel Pending Site Survey (Required for every starter)</t>
  </si>
  <si>
    <t>CQ-STARTER-D13</t>
  </si>
  <si>
    <t>CQ-STARTER-D6</t>
  </si>
  <si>
    <t>CQ-TRAINING</t>
  </si>
  <si>
    <t>CQ Parcel Pending Training (Required for every starter)</t>
  </si>
  <si>
    <t>HE-A0126638</t>
  </si>
  <si>
    <t>HE Door Control Board Power Cable 9M, 30 Foot Cable (Needed for long cable run due to starter split)</t>
  </si>
  <si>
    <t>HE-A0126639</t>
  </si>
  <si>
    <t>HE Door Control Board Power Cable 15M, 50 Foot Cable (Needed for long cable run due to starter split)</t>
  </si>
  <si>
    <t>HE-A0131683</t>
  </si>
  <si>
    <t>Screen Communication Cable - IPC to Control Panel</t>
  </si>
  <si>
    <t>HE-A0131828</t>
  </si>
  <si>
    <t>Power And Communication Cable - R8 to R8</t>
  </si>
  <si>
    <t>HE-A0131885</t>
  </si>
  <si>
    <t>Power And Communication Cable - STARTER to R8</t>
  </si>
  <si>
    <t>HE-A0148649</t>
  </si>
  <si>
    <t>HE-M23 I-O-ADDER</t>
  </si>
  <si>
    <t>CQ PP Outdoor Starter 13 Double Tower Stone Gray (Outdoor)</t>
  </si>
  <si>
    <t>CQ Starter Starter 13 Double Tower Stone Gray (Indoor)</t>
  </si>
  <si>
    <t>CQ PP Starter 6 Double Tower Stone Gray (Indoor)</t>
  </si>
  <si>
    <t xml:space="preserve"> Support (L1) Direct with End User</t>
  </si>
  <si>
    <t xml:space="preserve"> Support (L2)  On-Site Administrator *RECOMMENDED</t>
  </si>
  <si>
    <t>PL LOCKERS ONLY</t>
  </si>
  <si>
    <t xml:space="preserve">CQ, HE and PL LOCKERS </t>
  </si>
  <si>
    <t>EasyInk© Aqueous PLUS (NOT for use in AS-450/650/850)</t>
  </si>
  <si>
    <t xml:space="preserve">EasyInk© Coated Stocks (NOT for use in AS-450/650/850) </t>
  </si>
  <si>
    <t>EasyInk© Aqueous Plus High Performance Ink for Aqueous varnished materials (Only to be used in the AS-450/650/850 Printers)</t>
  </si>
  <si>
    <t>EasyInk© Blue Spot Color Blue Pigmented Ink (Only to be used in the AS-450/650/850 Printers)</t>
  </si>
  <si>
    <t>EasyInk© Coated Plus General Purpose Dye-based Ink for coated stocks (Only to be used in the AS-450/650/850 Printers)</t>
  </si>
  <si>
    <t>EasyInk© Fast Black General Purpose Quick Drying Dye-based Ink (Only to be used in the AS-450/650/850 Printers)</t>
  </si>
  <si>
    <t>EasyInk© Green Spot Color Green Pigmented Ink (Only to be used in the AS-450/650/850 Printers)</t>
  </si>
  <si>
    <t>EasyInk© Invisible Spot Color UV-Responsive Security Ink (Only to be used in the AS-450/650/850 Printers)</t>
  </si>
  <si>
    <t>EasyInk© Red Spot Color Red Pigmented Ink (Only to be used in the AS-450/650/850 Printers)</t>
  </si>
  <si>
    <t>EasyInk© UltraSolv High Performance Solvent Ink for non-porous media (Only to be used in the AS-450/650/850 Printers)</t>
  </si>
  <si>
    <t>EasyInk© UltraUV High Performance Solvent for UV coated &amp; non-porous media (Only to be used in the AS-450/650/850 Printers)</t>
  </si>
  <si>
    <t>EasyInk© Versario All Purpose Performance Pigmented Ink for a wide range of media (Only to be used in the AS-450/650/850 Printers)</t>
  </si>
  <si>
    <t>IX3AI Neostats SP20</t>
  </si>
  <si>
    <t>NeoStats SP20 for IX3 meter only</t>
  </si>
  <si>
    <t>WTSSSL-STDUPG</t>
  </si>
  <si>
    <t>DS700IQ5K8KBASE</t>
  </si>
  <si>
    <t xml:space="preserve">Inserter Base w/5K Speed License, 8K Accumulator Speed License, Conveyor, Furniture and AIMS On Board </t>
  </si>
  <si>
    <t>DS700IQ5K14KBASE</t>
  </si>
  <si>
    <t xml:space="preserve">Inserter Base w/5K Speed License, 14K Accumulator Speed License, Conveyor, Furniture and AIMS On Board </t>
  </si>
  <si>
    <t>DS700IQ7K8KBASE</t>
  </si>
  <si>
    <t xml:space="preserve">Inserter Base w/7K Speed License, 8K Accumulator Speed License, Conveyor, Furniture and AIMS On Board </t>
  </si>
  <si>
    <t>DS700IQ7K14KBASE</t>
  </si>
  <si>
    <t xml:space="preserve">Inserter Base w/7K Speed License, 14K Accumulator Speed License, Conveyor, Furniture and AIMS On Board </t>
  </si>
  <si>
    <t>DS7IQ1STANOREAD</t>
  </si>
  <si>
    <t>1 Station Tower, 1X1000, Hi-Cap No Read w/Furniture</t>
  </si>
  <si>
    <t>DS7IQ1STAFDB</t>
  </si>
  <si>
    <t>1 Station Tower, 1X1000, Hi-Cap CIS FD Bottom &amp; Furniture</t>
  </si>
  <si>
    <t>DS7IQ1STAFUB</t>
  </si>
  <si>
    <t>1 Station Tower, 1X1000, Hi-Cap CIS FU Bottom &amp; Furniture</t>
  </si>
  <si>
    <t>DS7IQ2STANOREAD</t>
  </si>
  <si>
    <t>2 Station Tower, 2X500 No Read &amp; Furniture</t>
  </si>
  <si>
    <t>DS7IQ2STAFDB</t>
  </si>
  <si>
    <t>2 Station Tower, 2X500 CIS FD Bottom &amp; Furniture</t>
  </si>
  <si>
    <t>DS7IQ2STAFUB</t>
  </si>
  <si>
    <t>2 Station Tower, 2X500 CIS FU Bottom &amp; Furniture</t>
  </si>
  <si>
    <t>DS7IQ2STTWRNOREADR</t>
  </si>
  <si>
    <t>2 Station Tower, 2X1000, HiCap No Read &amp; Furniture</t>
  </si>
  <si>
    <t>DS7IQ2STTWRFDB</t>
  </si>
  <si>
    <t>2 Station Tower, 2X1000, Hi-Cap CIS FD Bottom &amp; Furniture</t>
  </si>
  <si>
    <t>DS7IQ2STTWRFUB</t>
  </si>
  <si>
    <t>2 Station Tower, 2X1000, Hi-Cap CIS FU Bottom &amp; Furniture</t>
  </si>
  <si>
    <t>DS7IQ2STTWRFUTFDB</t>
  </si>
  <si>
    <t>2 Station Tower, 2X1000, Hi-Cap CIS FU-Top &amp; FD Bottom &amp; Furniture</t>
  </si>
  <si>
    <t>DS7IQ2STTWRFDTFUB</t>
  </si>
  <si>
    <t>2 Station Tower, 2X1000, Hi-Cap FD-Top &amp; FU-Bottom &amp; Furniture</t>
  </si>
  <si>
    <t>DS7IQ3STTWRNOREADR</t>
  </si>
  <si>
    <t>3 Station Tower, 2X500, 1X1000, No Read &amp; Furniture</t>
  </si>
  <si>
    <t>DS7IQ3STTWRFDB</t>
  </si>
  <si>
    <t>3 Station Tower, 2X500, 1X1000, CIS FD Bottom &amp; Furniture</t>
  </si>
  <si>
    <t>DS7IQ3STTWRFUB</t>
  </si>
  <si>
    <t>3 Station Tower, 2X500, 1X1000, CIS FU Bottom &amp; Furniture</t>
  </si>
  <si>
    <t>DS7IQ3STTWRFUTFDB</t>
  </si>
  <si>
    <t>3 Station Tower, 2X500, 1X1000, CIS FU-Top &amp; FD-Bottom &amp; Furniture</t>
  </si>
  <si>
    <t>DS7IQ3STTWRFDTFUB</t>
  </si>
  <si>
    <t>3 Station Tower, 2X500, 1X1000, CIS FD-Top &amp; FU-Bottom &amp; Furniture</t>
  </si>
  <si>
    <t>DS7IQ4STTWRNOREADR</t>
  </si>
  <si>
    <t>4 Station Tower, 4X500, No Read &amp; Furniture</t>
  </si>
  <si>
    <t>DS7IQ4STTWRFDB</t>
  </si>
  <si>
    <t>4 Station Tower, 4X500, CIS FD Bottom &amp; Furniture</t>
  </si>
  <si>
    <t>DS7IQ4STTWRFUB</t>
  </si>
  <si>
    <t>4 Station Tower, 4X500, CIS FU Bottom &amp; Furniture</t>
  </si>
  <si>
    <t>DS7IQ4STTWRFUTFDB</t>
  </si>
  <si>
    <t>4 Station Tower, 4X500, CIS FU-Top &amp; FD-Bottom &amp; Furniture</t>
  </si>
  <si>
    <t>DS7IQ4STTWRFDTFUB</t>
  </si>
  <si>
    <t>4 Station Tower, 4X500, FD-Top &amp; FU-Bottom &amp; Furniture</t>
  </si>
  <si>
    <t>DS7IQINSERTFDR</t>
  </si>
  <si>
    <t>Insert Feeder &amp; Furniture</t>
  </si>
  <si>
    <t>DS7IQRDINSFDRFN</t>
  </si>
  <si>
    <t>Reading Insert Feeder CIS FU &amp; Furniture</t>
  </si>
  <si>
    <t>DS7IQFDRCVR</t>
  </si>
  <si>
    <t>DS7IQFDRFLDRHF</t>
  </si>
  <si>
    <t>Feeder Folder - Hand Feed Option &amp; Furniture</t>
  </si>
  <si>
    <t>DS7IQFDRFLDRFUR</t>
  </si>
  <si>
    <t>Feeder Folder - CIS FU &amp; Furniture</t>
  </si>
  <si>
    <t>DS7IQFDRFLDRFDR</t>
  </si>
  <si>
    <t>Feeder Folder - CIS FD &amp; Furniture</t>
  </si>
  <si>
    <t>DS7IQMAXPACK</t>
  </si>
  <si>
    <t>Max Pack License to 10mm</t>
  </si>
  <si>
    <t>DS7IQ7K</t>
  </si>
  <si>
    <t>7K Inserter Speed License Field Upgrade</t>
  </si>
  <si>
    <t>DS7IQ14KACCUM</t>
  </si>
  <si>
    <t>14K Accumulator Speed License Field Upgrade</t>
  </si>
  <si>
    <t>DS7IQTWRMULTILIC</t>
  </si>
  <si>
    <t xml:space="preserve">Multi-Read License - Tower </t>
  </si>
  <si>
    <t>DS7IQTWROMRLIC</t>
  </si>
  <si>
    <t xml:space="preserve">OMR License - Tower </t>
  </si>
  <si>
    <t>DS7IQ1DBCRLIC</t>
  </si>
  <si>
    <t xml:space="preserve">BCR License - Tower </t>
  </si>
  <si>
    <t>DS7IQ2DQRLIC</t>
  </si>
  <si>
    <t xml:space="preserve">2D/QR - License - Tower </t>
  </si>
  <si>
    <t>DS7IQCUSTFLEXLIC</t>
  </si>
  <si>
    <t>Custom Flex BCR License  (Must add BCR or Multi License Separate)</t>
  </si>
  <si>
    <t>DS7IQVFMULTILIC</t>
  </si>
  <si>
    <t>Multi-Read License - Insert Feeder</t>
  </si>
  <si>
    <t>DS7IQOMRLIC</t>
  </si>
  <si>
    <t>OMR License - Insert Feeder</t>
  </si>
  <si>
    <t>DS7IQ1DBCRLICIF</t>
  </si>
  <si>
    <t>BCR License - Insert Feeder</t>
  </si>
  <si>
    <t>DS7IQ2DLIC</t>
  </si>
  <si>
    <t>2D/QR License - Insert Feeder</t>
  </si>
  <si>
    <t>DS7IQFDRFLDMULT</t>
  </si>
  <si>
    <t>Multi-Read License - Feeder Folder</t>
  </si>
  <si>
    <t>DS7IQFDRFLDROMR</t>
  </si>
  <si>
    <t>OMR License - Feeder Folder</t>
  </si>
  <si>
    <t>DS7IQFDRFLDRBCR</t>
  </si>
  <si>
    <t>BCR License - Feeder Folder</t>
  </si>
  <si>
    <t>DS7IQTWR2DQRLIC</t>
  </si>
  <si>
    <t>2D/QR - License - Feeder Folder</t>
  </si>
  <si>
    <t>DS7IQCATCHTRAY</t>
  </si>
  <si>
    <t>Catch Tray for Inserter</t>
  </si>
  <si>
    <t>DS7IQOUTPUTSRTR</t>
  </si>
  <si>
    <t>DS7IQENVCONVEYOR</t>
  </si>
  <si>
    <t>DS7IQCONVUPGRD</t>
  </si>
  <si>
    <t>DS700iQ FM Conveyor Upgrade Kit - Sorter</t>
  </si>
  <si>
    <t>DS7IQSRTRCATCHTRY</t>
  </si>
  <si>
    <t>Catch Tray For Envelope Output Sorter</t>
  </si>
  <si>
    <t>DS7IQCISFDBUPG</t>
  </si>
  <si>
    <t>CIS Face-Down BTM Upgrade Kit</t>
  </si>
  <si>
    <t>DS7IQCISFUBUPG</t>
  </si>
  <si>
    <t>CIS Face-Up BTM Upgrade Kit</t>
  </si>
  <si>
    <t>DS7IQCISFDTUPG</t>
  </si>
  <si>
    <t>CIS Face-Down TOP Upgrade Kit</t>
  </si>
  <si>
    <t>DS7IQCISFUTUPG</t>
  </si>
  <si>
    <t>CIS Face-Up TOP Upgrade Kit</t>
  </si>
  <si>
    <t>DS7IQFD2FUBTM</t>
  </si>
  <si>
    <t>Face-Down to Face-Up BTM Conversion Kit</t>
  </si>
  <si>
    <t>DS7IQFU2FDBTM</t>
  </si>
  <si>
    <t>Face-Up to Face-Down BTM Conversion Kit</t>
  </si>
  <si>
    <t>DS7IQFUT2FDTCONV</t>
  </si>
  <si>
    <t>DS7IQFDT2FUTCONV</t>
  </si>
  <si>
    <t>DS7IQIPMIIX9BASE</t>
  </si>
  <si>
    <t>DS-700iQ Postage Meter Interface includes iX-9 Base Only Mailing Machine.</t>
  </si>
  <si>
    <t>DS7IQPMIIX9MMF</t>
  </si>
  <si>
    <t>DS-700iQ Postage Meter Interface for iX-9 w/Mixed Mail Feeder</t>
  </si>
  <si>
    <t>DS7IQIPMIIX9MMFDS</t>
  </si>
  <si>
    <t>DS-700iQ Postage Meter Interface for iX-9 w/Mixed Mail Feeder &amp; Dynamic Scale</t>
  </si>
  <si>
    <t>DS7IQINFINITYPMI</t>
  </si>
  <si>
    <t>PB Infinity Base-Only Postage Meter Interface</t>
  </si>
  <si>
    <t>DS7IQDEP</t>
  </si>
  <si>
    <t>Dynamic Envelope Printer with Flex Mail &amp; Furniture</t>
  </si>
  <si>
    <t>DS7IQPMIDEP</t>
  </si>
  <si>
    <t>DEP &amp; Postage Meter Interface for iX-9 w/Mixed Mail Feeder &amp; Dynamic Scale</t>
  </si>
  <si>
    <t>DS7IQFURNSM</t>
  </si>
  <si>
    <t>Furniture 408 mm X 630 mm (for Insert Feeder and Feeder-Folder)</t>
  </si>
  <si>
    <t>DS7IQSORTFURN</t>
  </si>
  <si>
    <t>Furniture For Envelope Output Sorter</t>
  </si>
  <si>
    <t>DS7IQENCONFURN</t>
  </si>
  <si>
    <t>Furniture for DS-700 iQ Envelope Output Conveyor</t>
  </si>
  <si>
    <t>DS7IQSTRCONFN</t>
  </si>
  <si>
    <t>Furniture for DS-700 iQ Sorter Envelope Conveyor</t>
  </si>
  <si>
    <t>DS7IQFURNLG</t>
  </si>
  <si>
    <t>Furniture 900 mm X 630 mm (for Inserter and Tower)</t>
  </si>
  <si>
    <t>DSSCANMNT</t>
  </si>
  <si>
    <t>AIMS Scanner and Mount for Monitor (DS-180i, 700iQ, DS1200G4i)</t>
  </si>
  <si>
    <t>Envelope Output Sorter (MUST also order furniture part number DS7IQSORTFURN)</t>
  </si>
  <si>
    <t>Output Envelope Conveyor (MUST also order furniture part number DS7IQENCONFURN)</t>
  </si>
  <si>
    <t>Twin Scanner Conversion  (FU TOP+FD BTM to FD TOP+FU BTM)</t>
  </si>
  <si>
    <t>DS12ACC32TO26K</t>
  </si>
  <si>
    <t>ONSITE SUPPORT/TRAINING ASSISTANCE Up to 3 Days.  Prices are for work completed during normal working hours between Monday - Friday.</t>
  </si>
  <si>
    <t>ONSITE SUPPORT/TRAINING ASSISTANCE Up to 4 Days. Prices are for work completed during normal working hours between Monday - Friday.</t>
  </si>
  <si>
    <t>ONSITE SUPPORT/TRAINING ASSISTANCE Up to 5 Days.  Prices are for work completed during normal working hours between Monday - Friday.</t>
  </si>
  <si>
    <t>ONSITE SUPPORT/TRAINING ASSISTANCE Up to 7 Days.  Prices are for work completed during normal working hours between Monday - Friday.</t>
  </si>
  <si>
    <t>AS-CSD6DTS</t>
  </si>
  <si>
    <t>Stainless Steel L2R Drop Tray Assy for AS-CSD6 Conveyor Stacker Only</t>
  </si>
  <si>
    <t>MTLN250</t>
  </si>
  <si>
    <t>MT1N1000</t>
  </si>
  <si>
    <t>MT2N1000</t>
  </si>
  <si>
    <t>4133781W</t>
  </si>
  <si>
    <t>Service Support (Dealer Channel only)</t>
  </si>
  <si>
    <t>IMPSUBPRP-P8</t>
  </si>
  <si>
    <t>Impress Professional Plus T1 Subscription (450,000 clicks/pages per year) Includes Access to Automate, Dispatch, Distribute, Portal. Usage charges apply.</t>
  </si>
  <si>
    <t>IMPSUBULTI-P9</t>
  </si>
  <si>
    <t>Impress Enterprise Ultimate T1 Subscription (3,000,000 clicks/pages per year) Includes Access to Automate, Dispatch, Distribute, Portal. Usage charges apply.</t>
  </si>
  <si>
    <t xml:space="preserve">USANEZTC </t>
  </si>
  <si>
    <t>WTSSSL-LPUPG</t>
  </si>
  <si>
    <t>iX-5/7/7PRO/9 Series 10lb. Weigh Platform</t>
  </si>
  <si>
    <t>iX-5/7/7PRO/9 Series 30lb. Weigh Platform</t>
  </si>
  <si>
    <t>iX-5/7/7PRO/9 Series 70lb. Weigh Platform</t>
  </si>
  <si>
    <t>IX-3 R5 w/SP35</t>
  </si>
  <si>
    <t>IX3 Rental Meter &amp; base combo with 5lb WP with E-services App</t>
  </si>
  <si>
    <t>IX-3 R5 w/SP20</t>
  </si>
  <si>
    <t>IX3 Rental Meter &amp; base combo with 5lb WP with OnLine Postal Expense Manager App</t>
  </si>
  <si>
    <t>Monthly Lease Price (including maintenance and meter )</t>
  </si>
  <si>
    <t>WTSSTDRD-LUPG</t>
  </si>
  <si>
    <t>IXINK1</t>
  </si>
  <si>
    <t>IX-1 Series Ink Cartridge</t>
  </si>
  <si>
    <t>iX-1 Base w/ 10lb. Scale - LEASE ONLY, Rate Prot &amp; Post Exp Mgr Incl</t>
  </si>
  <si>
    <t>IX1BWP10, IXDU10, IX1AI</t>
  </si>
  <si>
    <t>IDA-PS</t>
  </si>
  <si>
    <t>MC4</t>
  </si>
  <si>
    <t>IX1BWP10</t>
  </si>
  <si>
    <t>IX1ERR</t>
  </si>
  <si>
    <t>IX1R10</t>
  </si>
  <si>
    <t>IX1R10A10</t>
  </si>
  <si>
    <t>IX1R10A5</t>
  </si>
  <si>
    <t>IXDU10</t>
  </si>
  <si>
    <t>IXDU5</t>
  </si>
  <si>
    <t>ConnectSuite Automate</t>
  </si>
  <si>
    <t>NORAM IDA Professional Services</t>
  </si>
  <si>
    <t>Dispatch - Professional - Portability</t>
  </si>
  <si>
    <t>iX-1 e-RR activation &amp; starter kit. Incl e-RR SW &amp; Rate File w/50 eDel Conf, 50 eSig Conf &amp; 100 eCert labels</t>
  </si>
  <si>
    <t>iX-1 w/ 10lb. WP Rental &amp; 10 Accounts Incl Free Resets, neoFunds BasicPLUS, Rate Prot, Postal Exp Mgr</t>
  </si>
  <si>
    <t>iX-1 w/ 10lb. WP Rental &amp; 5 Accounts Incl Free Resets, neoFunds BasicPLUS, Rate Prot, Postal Exp Mgr</t>
  </si>
  <si>
    <t>iX-1 10 Department Upgrade</t>
  </si>
  <si>
    <t>iX-1 5 Department Upgrade</t>
  </si>
  <si>
    <t>IX9SMARTPC</t>
  </si>
  <si>
    <t>IX-Series All-In-One PC</t>
  </si>
  <si>
    <t>IX1BAI</t>
  </si>
  <si>
    <t>IX 1 Meter Rental</t>
  </si>
  <si>
    <t>DS77IQADDLCUSTCOD</t>
  </si>
  <si>
    <t>DS77IQCATCHTRAY</t>
  </si>
  <si>
    <t>DS77IQEXSHORTFD1</t>
  </si>
  <si>
    <t>DS77IQ-INTE2HC</t>
  </si>
  <si>
    <t>DS77IQ-INTE3</t>
  </si>
  <si>
    <t>DS77IQ-INTS2HC</t>
  </si>
  <si>
    <t>DS77IQ-INTS3</t>
  </si>
  <si>
    <t>DS77IQLEFTSIDEXIT</t>
  </si>
  <si>
    <t>DS77IQMAXIFDR</t>
  </si>
  <si>
    <t>DS77IQMXFDRLONG</t>
  </si>
  <si>
    <t>DS77IQOMRBCRFLEX</t>
  </si>
  <si>
    <t>DS77IQRIGHTSIDEXIT</t>
  </si>
  <si>
    <t>DS77IQSPSHORTFD1</t>
  </si>
  <si>
    <t>DS77IQ OMR or BCR Additional Flex License</t>
  </si>
  <si>
    <t>DS77iQ Catch Tray</t>
  </si>
  <si>
    <t>DS77iQ (1) Expert Short Feed Tray</t>
  </si>
  <si>
    <t xml:space="preserve">2 Station Expert: 1 Auto HCDF + 1 Auto Fdr + CIS Scanner + Multi License </t>
  </si>
  <si>
    <t xml:space="preserve">3 Station Expert: 3 Auto Fdr + CIS Scanner + Multi License </t>
  </si>
  <si>
    <t>2 Station Special: 1 Auto HCDF + 1 Special Fdr + CIS Scanner + Multi License</t>
  </si>
  <si>
    <t xml:space="preserve">3 Station Special: 2 Auto + Special Fdr  + CIS Scanner + Multi License </t>
  </si>
  <si>
    <t xml:space="preserve">DS77iQ Front Side Exit </t>
  </si>
  <si>
    <t xml:space="preserve">DS77iQ MaxiFeeder </t>
  </si>
  <si>
    <t>DS77IQ Document License MaxiFeeder (14 inches)</t>
  </si>
  <si>
    <t>DS77iQ OMR/BCR Flex License</t>
  </si>
  <si>
    <t>DS77iQ Back Side Exit - for use with Postage Meter Interface</t>
  </si>
  <si>
    <t>DS77iQ (1) Special Short Feed Tray</t>
  </si>
  <si>
    <t>IMPSBUPREPAY-P1</t>
  </si>
  <si>
    <t>IMPSBUPREPAY-P2</t>
  </si>
  <si>
    <t>IMPSBUPREPAY-P3</t>
  </si>
  <si>
    <t>IMPSBUPREPAY-P4</t>
  </si>
  <si>
    <t>IMPSBUPREPAY-P5</t>
  </si>
  <si>
    <t>IMPSBUPREPAY-P6</t>
  </si>
  <si>
    <t>IMPSBUPREPAY-P7</t>
  </si>
  <si>
    <t>IMPSBUPREPAY-P8</t>
  </si>
  <si>
    <t>IMPSBUPREPAY-P9</t>
  </si>
  <si>
    <t>IMPSUBCLUSTER2</t>
  </si>
  <si>
    <t>IMPSUBCLUSTER3</t>
  </si>
  <si>
    <t>Distribute Prepaid 1 (Includes 5,000 Annual Automate Clicks/Pages)</t>
  </si>
  <si>
    <t>Distribute Prepaid 2 (Includes 18,000 Annual Automate Clicks/Pages)</t>
  </si>
  <si>
    <t>Distribute Prepaid 3 (Includes 30,000 Annual Automate Clicks/Pages)</t>
  </si>
  <si>
    <t>Distribute Prepaid 4 (Includes 90,000 Annual Automate Clicks/Pages)</t>
  </si>
  <si>
    <t>Distribute Prepaid 5 (Includes 180,000 Annual Automate Clicks/Pages)</t>
  </si>
  <si>
    <t>Distribute Prepaid 6 (Includes 480,000 Annual Automate Clicks/Pages)</t>
  </si>
  <si>
    <t>Distribute Prepaid 7 (Includes 840,000 Annual Automate Clicks/Pages)</t>
  </si>
  <si>
    <t>Distribute Prepaid 8 (Includes 1,200,000 Annual Automate Clicks/Pages)</t>
  </si>
  <si>
    <t>Distribute Prepaid 9 (Includes 3,000,000 Annual Automate Clicks/Pages)</t>
  </si>
  <si>
    <t>Impress Dedicated Subcluster 2 - 10M</t>
  </si>
  <si>
    <t>Impress Dedicated Subcluster 3 - 15M</t>
  </si>
  <si>
    <t>DS64i MaxiFeeder  - only available with 3 station models</t>
  </si>
  <si>
    <t>IX357SMARTCSKIT</t>
  </si>
  <si>
    <t>S.M.A.R.T. Kit includes All-in-one PC, Thermal Label Printer and Computer Stand</t>
  </si>
  <si>
    <t>IX357SMARTDMKIT</t>
  </si>
  <si>
    <t>S.M.A.R.T. Kit includes All-in-one PC, Thermal Label Printer and Desk Mount</t>
  </si>
  <si>
    <t>IX357SMARTWMKIT</t>
  </si>
  <si>
    <t>S.M.A.R.T. Kit includes All-in-one PC, Thermal Label Printer and Wall Mount</t>
  </si>
  <si>
    <t>IX9SMARTHWKIT</t>
  </si>
  <si>
    <t>S.M.A.R.T. Kit includes All-in-one PC, Arm Mount, Thermal Label Printer, Keyboard with Stand.  For use with multiple iX-9 mailing systems at same location or Multi-Site Locations</t>
  </si>
  <si>
    <t>SMARTADDMM</t>
  </si>
  <si>
    <t>S.M.A.R.T. Additional Mailing System Interface.  Required to order one for each additional mail machine on the same S.M.A.R.T. tenant.</t>
  </si>
  <si>
    <t>MANDATORY Software Maintenance Agreement.</t>
  </si>
  <si>
    <t>DLR-FLD SERVICE</t>
  </si>
  <si>
    <t>IX3-R5</t>
  </si>
  <si>
    <t>IX-5 w/ 5lb. WP RENTAL - IX3AI &amp; ISSP10 w/ neoFunds BasicPLUS</t>
  </si>
  <si>
    <t>IX1BWP10 ($542.20), IXDU10 $(127.05) IX1AI</t>
  </si>
  <si>
    <t>IX5HFWP5 ($1,647.30), IXWP5DW ($132.60), IX5HFAI</t>
  </si>
  <si>
    <t>IX7WP10 ($4,518.60), IXDS7 ($3,225.24), IXDW10 ($190.74), IX7AI</t>
  </si>
  <si>
    <t>IX9AWP10 ($9,244.26), IX9DWM PKG ($4,608.36), IXDW10 ($190.74), IX9AI</t>
  </si>
  <si>
    <t>Label 890 Certified Mail.  For use with SP35 App (E-Services w/Electronic Return Receipt) 50 per pack. Supports All iX-Series, IN-Series and IS-Series Mailing Systems</t>
  </si>
  <si>
    <t>CERT890-QDT50</t>
  </si>
  <si>
    <t>Label 888 USPS Tracking. For use with SP35 App (E-Services w/Electronic Return Receipt) 50 per pack. Supports All iX-Series, IN-Series and IS-Series Mailing Systems</t>
  </si>
  <si>
    <t>Label 889 Signature Tracking. For use with SP35 App (E-Services w/Electronic Return Receipt) 50 per pack. Supports All iX-Series, IN-Series and IS-Series Mailing Systems</t>
  </si>
  <si>
    <t>TRACK888-QDT50</t>
  </si>
  <si>
    <t>SIGN889-QDT50</t>
  </si>
  <si>
    <t>Monthly Lease Price (including maintenance and meter)</t>
  </si>
  <si>
    <t>TP Link Universal WiFi Router (IS-2/3/4 Series, IS-5000/5500/6000, iX-1, iX-3, iX-5, iX-7, iX-7PRO &amp; iX-9 bases)</t>
  </si>
  <si>
    <t>CQ RJ45 Lan Cable 5 Meters Shielded 5E STP (3 required with every starter, more than 6 towers there should be 4)</t>
  </si>
  <si>
    <t>Twin Scanner Conversion  (FD TOP+FU BTM to FU TOP+FD BTM)</t>
  </si>
  <si>
    <t>CQ-A0071017</t>
  </si>
  <si>
    <t>Wedges Kit.  Part Kit All Wedges 12x2mm and 4x10mm</t>
  </si>
  <si>
    <t>CQ-A0126638</t>
  </si>
  <si>
    <t>CQ-A0126639</t>
  </si>
  <si>
    <t>CQ-A0131683</t>
  </si>
  <si>
    <t>Screen Communication Cable.  IPC to Control Panel. 1 Part required for System Installed w/R8</t>
  </si>
  <si>
    <t>CQ-A0131828</t>
  </si>
  <si>
    <t>Power &amp; Communication Cable R8 to R8. 1 Part Required for each Additional R8 (Chain)</t>
  </si>
  <si>
    <t>CQ-A0131885</t>
  </si>
  <si>
    <t>Power &amp; Communication Cable Starter to R8. 1 Part Required for System Installed w/R8</t>
  </si>
  <si>
    <t>CQ-A0133861</t>
  </si>
  <si>
    <t>Leveling Pucks. Customized Wedge Kit (15pcs) to Correct Unevenness Floor VS Locker Foot Ground</t>
  </si>
  <si>
    <t>CQ-A0138796</t>
  </si>
  <si>
    <t>CQ D Outdoor Side Anchoring 2 Per Configuration Double Tower (1 Required for each exposed side (2 for straight line, 6 for horseshoe, 4 for L)</t>
  </si>
  <si>
    <t>CQ-A0138801</t>
  </si>
  <si>
    <t>CQ-A0138802</t>
  </si>
  <si>
    <t>HE Outdoor Rear Anchoring 1 Per Single Tower (1 per outdoor S13)</t>
  </si>
  <si>
    <t>CQ-ADDER-R8</t>
  </si>
  <si>
    <t>CQ PP Adder R8 Single Tower</t>
  </si>
  <si>
    <t>CQ-ART-TEMPLATE</t>
  </si>
  <si>
    <t>CQ Parcel Pending Lockers Decal Art Template</t>
  </si>
  <si>
    <t>CQ-AWNING-M23-WL</t>
  </si>
  <si>
    <t>CQ Awning M23 With Light Stone Gray (Goes with CQ-M23 I-O-ADDER); requires CQ-INSTALL-AWNING)</t>
  </si>
  <si>
    <t>CQ-AWNINGWRAP</t>
  </si>
  <si>
    <t>CQ Parcel Pending Lockers Decal Wrap</t>
  </si>
  <si>
    <t>CQ-D12-I-O-ADDER</t>
  </si>
  <si>
    <t>CQ D12 Adder InOut Hybrid.  Stone Grey D12 Indoor/Outdoor Locker</t>
  </si>
  <si>
    <t>CQ-D18-I-O-ADDER</t>
  </si>
  <si>
    <t>CQ D18 Adder InOut Hybrid.  Stone Grey D18 Indoor/Outdoor Locker</t>
  </si>
  <si>
    <t>CQ-D1-I-O-ADDER</t>
  </si>
  <si>
    <t>CQ D1 Adder InOut Hybrid.  Stone Grey D1 Indoor/Outdoor Locker</t>
  </si>
  <si>
    <t>CQ-D2-I-O-ADDER</t>
  </si>
  <si>
    <t>CQ D2 Adder InOut Hybrid.  Stone Grey D2 Indoor/Outdoor Locker</t>
  </si>
  <si>
    <t>CQ-D4-I-O-ADDER</t>
  </si>
  <si>
    <t>CQ D4 Adder InOut Hybrid.  Stone Grey D4 Indoor/Outdoor Locker</t>
  </si>
  <si>
    <t>CQ-LKRCUSTSCRN1</t>
  </si>
  <si>
    <t>CQ Parcel Pending One Time Setup Cost for Custom Locker Screens. 1-3 Control Units</t>
  </si>
  <si>
    <t>CQ-LKRCUSTSCRN4</t>
  </si>
  <si>
    <t>CQ Parcel Pending One Time Setup Cost for Custom Locker Screens. 4-7 Control Units</t>
  </si>
  <si>
    <t>CQ-LKRCUSTSCRN8</t>
  </si>
  <si>
    <t>CQ Parcel Pending One Time Setup Cost for Custom Locker Screens. 8+ Control Units</t>
  </si>
  <si>
    <t>CQ-LSUB-CUSTSCRN</t>
  </si>
  <si>
    <t>CQ Parcel Pending Locker Monthly Subscription to Maintain Customization of Locker Screens</t>
  </si>
  <si>
    <t>CQ-LSUB-INTGRTION</t>
  </si>
  <si>
    <t>CQ Parcel Pending Locker Monthly Subscription to Integrate with our 3rd Party Partners</t>
  </si>
  <si>
    <t>CQ-OUTSTARTERCRD13</t>
  </si>
  <si>
    <t>CQ PP Outdoor Starter 13 Double Tower Stone Gray with CR</t>
  </si>
  <si>
    <t>CQ-OUTSTARTER-CRD6</t>
  </si>
  <si>
    <t>CQ PP Outdoor Starter 6 Double Tower Stone Gray with CR</t>
  </si>
  <si>
    <t>CQ-S6-I-O-ADDER</t>
  </si>
  <si>
    <t>CQ S6 Adder InOut Hybrid.  Stone Grey S6 Indoor/Outdoor Locker</t>
  </si>
  <si>
    <t>CQ-STARTER-CR-D13</t>
  </si>
  <si>
    <t>CQ Starter Starter 13 Double Tower Stone Gray with CR</t>
  </si>
  <si>
    <t>CQ-STARTER-CR-D6</t>
  </si>
  <si>
    <t>CQ PP Starter 6 Double Tower Stone Grey with CR</t>
  </si>
  <si>
    <t>HE-A0071017</t>
  </si>
  <si>
    <t>HE-A0133861</t>
  </si>
  <si>
    <t>HE-ADDER-RL18-SG</t>
  </si>
  <si>
    <t>HE PP Adder 18 Rear Loading Stone Gray</t>
  </si>
  <si>
    <t>HE-ADDER-RL23-SG</t>
  </si>
  <si>
    <t>HE PP Adder 23 Rear Loading Stone Gray</t>
  </si>
  <si>
    <t>HE-ART-TEMPLATE</t>
  </si>
  <si>
    <t>HE Parcel Pending Lockers Decal Art Template</t>
  </si>
  <si>
    <t>HE-AWNING-M23-WL</t>
  </si>
  <si>
    <t>HE Awning M23 With Light Stone Gray (Goes with HE-M23 I-O-ADDER); requires HE-INSTALL-AWNING)</t>
  </si>
  <si>
    <t>HE-AWNINGWRAP</t>
  </si>
  <si>
    <t>HE Parcel Pending Lockers Decal Wrap</t>
  </si>
  <si>
    <t>HE-D12-I-O-ADDER</t>
  </si>
  <si>
    <t>HE D12 Adder InOut Hybrid.  Stone Grey D12 Indoor/Outdoor Locker</t>
  </si>
  <si>
    <t>HE-D18-I-O-ADDER</t>
  </si>
  <si>
    <t>HE D18 Adder InOut Hybrid.  Stone Grey D18 Indoor/Outdoor Locker</t>
  </si>
  <si>
    <t>HE-D1-I-O-ADDER</t>
  </si>
  <si>
    <t>HE D1 Adder InOut Hybrid.  Stone Grey D1 Indoor/Outdoor Locker</t>
  </si>
  <si>
    <t>HE-D2-I-O-ADDER</t>
  </si>
  <si>
    <t>HE D2 Adder InOut Hybrid.  Stone Grey D2 Indoor/Outdoor Locker</t>
  </si>
  <si>
    <t>HE-D4-I-O-ADDER</t>
  </si>
  <si>
    <t>HE D4 Adder InOut Hybrid.  Stone Grey D4 Indoor/Outdoor Locker</t>
  </si>
  <si>
    <t>HE-LKRCUSTSCRN1</t>
  </si>
  <si>
    <t>HE Parcel Pending One Time Setup Cost for Custom Locker Screens. 1-3 Control Units</t>
  </si>
  <si>
    <t>HE-LKRCUSTSCRN4</t>
  </si>
  <si>
    <t>HE Parcel Pending One Time Setup Cost for Custom Locker Screens. 4-7 Control Units</t>
  </si>
  <si>
    <t>HE-LKRCUSTSCRN8</t>
  </si>
  <si>
    <t>HE Parcel Pending One Time Setup Cost for Custom Locker Screens. 8+ Control Units</t>
  </si>
  <si>
    <t>HE-LSUB-CUSTSCRN</t>
  </si>
  <si>
    <t>HE Parcel Pending Locker Monthly Subscription to Maintain Customization of Locker Screens</t>
  </si>
  <si>
    <t>HE-LSUB-INTGRTION</t>
  </si>
  <si>
    <t>HE Parcel Pending Locker Monthly Subscription to Integrate with our 3rd Party Partners</t>
  </si>
  <si>
    <t>HE-OUTSTARTERCRD13</t>
  </si>
  <si>
    <t>HE PP Outdoor Starter 13 Double Tower Stone Grey with CR</t>
  </si>
  <si>
    <t>HE-OUTSTARTER-CRD6</t>
  </si>
  <si>
    <t>HE PP Outdoor Starter 6 Double Tower Stone Grey with CR</t>
  </si>
  <si>
    <t>HE-S6-I-O-ADDER</t>
  </si>
  <si>
    <t>HE S6 Adder InOut Hybrid. Stone Gray S6 Indoor/Outdoor Locker.</t>
  </si>
  <si>
    <t>HE-STARTER-CR-D13</t>
  </si>
  <si>
    <t>HE PP Indoor Starter 13 Double Tower Stone Grey with CR</t>
  </si>
  <si>
    <t>HE-STARTER-CR-D6</t>
  </si>
  <si>
    <t>HE PP Indoor Starter 6 Double Tower Stone Grey with CR</t>
  </si>
  <si>
    <t>HE-STARTER-RL13-SG</t>
  </si>
  <si>
    <t>HE PP Starter 13 Real Loading Stone Grey</t>
  </si>
  <si>
    <t>DATAPACSITEINSTALL</t>
  </si>
  <si>
    <t>Onsite Install - DataPac</t>
  </si>
  <si>
    <t>DS12FMFDRFDR</t>
  </si>
  <si>
    <t>DS12FMFDRFDRFD</t>
  </si>
  <si>
    <t>DS12FMFDRFDRFU</t>
  </si>
  <si>
    <t>DS12G4IL2IX9</t>
  </si>
  <si>
    <t>DS12IX9DEPINTRFACE</t>
  </si>
  <si>
    <t>DS12IX9INTRFACE</t>
  </si>
  <si>
    <t>DS64IST1E-STD</t>
  </si>
  <si>
    <t>DS64IST2E-STD</t>
  </si>
  <si>
    <t>DS64IST3E-STD</t>
  </si>
  <si>
    <t>DS64IST3S-STD</t>
  </si>
  <si>
    <t>Flats Module Feeder Folder</t>
  </si>
  <si>
    <t>Flats Module Feeder Folder Bottom Reading</t>
  </si>
  <si>
    <t>Flats Module Feeder Folder Top Reading</t>
  </si>
  <si>
    <t>iX-9 Meter Rental Base Only</t>
  </si>
  <si>
    <t>DS-1200 Interface to DEP (iX-9)</t>
  </si>
  <si>
    <t>DS-1200 Interface to iX-9</t>
  </si>
  <si>
    <t>DS-64i 1 Station Expert 1 Auto Feeder w/HCVS</t>
  </si>
  <si>
    <t>DS-64i 2 Station Expert 2 Auto Fdr w/HCVS</t>
  </si>
  <si>
    <t>DS-64i 3 Station Expert 2 Auto Fdr + Auto BRE Fdr w/HCVS</t>
  </si>
  <si>
    <t>DS-64i 3 Station Special 2 Auto + Special BRE Fdr w/HCVS</t>
  </si>
  <si>
    <t>FM4-10-001</t>
  </si>
  <si>
    <t>FM4-10-002</t>
  </si>
  <si>
    <t>FM4-10-003</t>
  </si>
  <si>
    <t>FM4-10-101</t>
  </si>
  <si>
    <t>FM4-10-102</t>
  </si>
  <si>
    <t>FM4-10-103</t>
  </si>
  <si>
    <t>FlexMail 4.2 Basic Edition License; Permanent site license for one PC</t>
  </si>
  <si>
    <t>FlexMail 4 Advanced Edition License; Permanent site license for one PC</t>
  </si>
  <si>
    <t>FlexMail 4 Professional Edition License; Permanent site license for one PC</t>
  </si>
  <si>
    <t>FLEX MAIL 4.3 Upgrade - Basic to Advanced</t>
  </si>
  <si>
    <t>FLEX MAIL 4.3 Upgrade - Basic to Professional</t>
  </si>
  <si>
    <t>FLEX MAIL 4.3 Upgrade - Advanced to Professional</t>
  </si>
  <si>
    <t>IMPSUBCLUSTER1</t>
  </si>
  <si>
    <t>Impress Dedicated Subcluster 1 - 5M</t>
  </si>
  <si>
    <t>SMARTESSENTIAL-IX3</t>
  </si>
  <si>
    <t>SMARTESSENTIAL-IX5</t>
  </si>
  <si>
    <t>SMARTESSENTIAL-IX7</t>
  </si>
  <si>
    <t>SMARTMCMS</t>
  </si>
  <si>
    <t>SMARTMULTI-RM-CONF</t>
  </si>
  <si>
    <t>SMART-SO</t>
  </si>
  <si>
    <t>SMART-SSO</t>
  </si>
  <si>
    <t>SMRTSSO-REMCN</t>
  </si>
  <si>
    <t>S.M.A.R.T. Essential Subscription for iX-3 Mailing System</t>
  </si>
  <si>
    <t>S.M.A.R.T. Essential Subscription for iX-5HF/AF Mailing System</t>
  </si>
  <si>
    <t>S.M.A.R.T. Essential Subscription for iX-7 &amp; iX-7PRO Mailing System</t>
  </si>
  <si>
    <t>SMARTESSENTIAL-IX9</t>
  </si>
  <si>
    <t>S.M.A.R.T. Essential Subscription for iX-9 Mailing System</t>
  </si>
  <si>
    <t>S.M.A.R.T. MailCenter Multi-Carrier Support for up to 5 locations.</t>
  </si>
  <si>
    <t>S.M.A.R.T. Remote Install for Multi-Site Applications.  One per location</t>
  </si>
  <si>
    <t>S.M.A.R.T. Software for Existing iX-Series Machines Only</t>
  </si>
  <si>
    <t>S.M.A.R.T. Single Sign On Activation that Requires SAML 2.0</t>
  </si>
  <si>
    <t>S.M.A.R.T. SSO Remote Configuration Training (MUST BE ORDERED WITH SMART-SSO)</t>
  </si>
  <si>
    <t>WTSTC53</t>
  </si>
  <si>
    <t>WTSTC-5358-5SLCRAD</t>
  </si>
  <si>
    <t>WTSTC-5358BATT</t>
  </si>
  <si>
    <t>WTSTC-5358BOOT</t>
  </si>
  <si>
    <t>WTSTC-5358CRADLE</t>
  </si>
  <si>
    <t>WTSTC-5358CUPSHIMS</t>
  </si>
  <si>
    <t>WTSTC-5358ETHCRAD</t>
  </si>
  <si>
    <t>WTSTC-5358EXBATT</t>
  </si>
  <si>
    <t>WTSTC-5358HOL</t>
  </si>
  <si>
    <t>WTSTC53KIT</t>
  </si>
  <si>
    <t>WTSTC58</t>
  </si>
  <si>
    <t>WTS Zebra TC53 Scanner w/Camera.  Has Ethernet &amp; Wi-Fi capability. Product requires a power supply &amp; a mobile software subscription.</t>
  </si>
  <si>
    <t>WTS TC53/58 5-Port Charging Cradle. Cradle charges scanners with or without protective boot. Ethernet. Cradle - 5 Slot 5D Ethernet</t>
  </si>
  <si>
    <t>WTS TC53/58  4400 mAh Battery</t>
  </si>
  <si>
    <t>WTS TC53/58 Protective Boot</t>
  </si>
  <si>
    <t>WTS TC53/58 Single USB Cradle, 1 Slot 1D1B Charge</t>
  </si>
  <si>
    <t>WTS TC53/58 Cradle Cup Replacement + 2</t>
  </si>
  <si>
    <t>WTS TC53/58 SingleEthernet Cradle, 1 Slot 1D1B Ethernet</t>
  </si>
  <si>
    <t>WTS TC53/58  6600 mAh Battery</t>
  </si>
  <si>
    <t xml:space="preserve">WTS TC53/58 Soft Holster </t>
  </si>
  <si>
    <t>WTS Zebra TC53 Scan w/camera, USB charging cradle (no ethernet), protective boot. If Ethernet cradle required must purchase handheld &amp; accessories.</t>
  </si>
  <si>
    <t xml:space="preserve">WTS Zebra TC58 Scanner w/Camera. Has Ethernet, Wi-Fi, &amp; cellular (CDMA and GSM) capabilities. Product requires PWR supply &amp; mobile SW subscription  </t>
  </si>
  <si>
    <t>WTS Zebra TC58 Cellular Scan w/camera, USB charging cradle (no ethernet), protective boot. Ethernet cradle req’d, must purchase handheld &amp; accessories</t>
  </si>
  <si>
    <t>WTSTC58KIT</t>
  </si>
  <si>
    <t>BCMM-2010</t>
  </si>
  <si>
    <t>BCMM-2CDMONTHLY</t>
  </si>
  <si>
    <t>BCMM-2CMM</t>
  </si>
  <si>
    <t>BCMM-2DPFLIGHT</t>
  </si>
  <si>
    <t>BCMM-2DSF2FLTRT</t>
  </si>
  <si>
    <t>BCMM-2FIRM</t>
  </si>
  <si>
    <t>BCMM-2FSPFLTRT</t>
  </si>
  <si>
    <t>BCMM-2JOBMGR</t>
  </si>
  <si>
    <t>BCMM-2LA</t>
  </si>
  <si>
    <t>BCMM-2LS</t>
  </si>
  <si>
    <t>BCMM-2MANFC</t>
  </si>
  <si>
    <t>BCMM-2MANSTD</t>
  </si>
  <si>
    <t>BCMM-2MDAT</t>
  </si>
  <si>
    <t>BCMM-2MEDIALIBY</t>
  </si>
  <si>
    <t>BCMM-2MOVEANK</t>
  </si>
  <si>
    <t>BCMM-2MOVEANKLA</t>
  </si>
  <si>
    <t>BCMM-2MP</t>
  </si>
  <si>
    <t>BCMM-2NET</t>
  </si>
  <si>
    <t>BCMM-2NETA</t>
  </si>
  <si>
    <t>BCMM-2NETADDLLIC</t>
  </si>
  <si>
    <t>BCMM-2PALFC</t>
  </si>
  <si>
    <t>BCMM-2PALP</t>
  </si>
  <si>
    <t>BCMM-2PALS</t>
  </si>
  <si>
    <t>BCMM-2PALT</t>
  </si>
  <si>
    <t>BCMM-2PRIORITY</t>
  </si>
  <si>
    <t>BCMM-2REMENCODE</t>
  </si>
  <si>
    <t>BCMM-2SMB</t>
  </si>
  <si>
    <t>BCMM-2TM</t>
  </si>
  <si>
    <t>BCMM-2CDMONTHLYRN</t>
  </si>
  <si>
    <t>BCMM-2CMMRN</t>
  </si>
  <si>
    <t>BCMM-2DPFLIGHTRN</t>
  </si>
  <si>
    <t>BCMM-2DSF2FLTRTRN</t>
  </si>
  <si>
    <t>BCMM-2FIRMRN</t>
  </si>
  <si>
    <t>BCMM-2FSPFLTRTRN</t>
  </si>
  <si>
    <t>BCMM-2JOBMGRRN</t>
  </si>
  <si>
    <t>BCMM-2MANFCRN</t>
  </si>
  <si>
    <t>BCMM-2MANSTDRN</t>
  </si>
  <si>
    <t>BCMM-2MDATRN</t>
  </si>
  <si>
    <t>BCMM-2MEDIALIBYRN</t>
  </si>
  <si>
    <t>BCMM-2MLRN</t>
  </si>
  <si>
    <t>BCMM-2MOVEANKLARN</t>
  </si>
  <si>
    <t>BCMM-2MOVEANKRN</t>
  </si>
  <si>
    <t>BCMM-2MPRN</t>
  </si>
  <si>
    <t>BCMM-2NETADDLLICRN</t>
  </si>
  <si>
    <t>BCMM-2NETARN</t>
  </si>
  <si>
    <t>BCMM-2NETRN</t>
  </si>
  <si>
    <t>BCMM-2PALFCRN</t>
  </si>
  <si>
    <t>BCMM-2PALPRN</t>
  </si>
  <si>
    <t>BCMM-2PALSRN</t>
  </si>
  <si>
    <t>BCMM-2PALTRN</t>
  </si>
  <si>
    <t>BCMM-2PRIORITYRN</t>
  </si>
  <si>
    <t>BCMM-2REMENCODERN</t>
  </si>
  <si>
    <t>BCMM-2RN</t>
  </si>
  <si>
    <t>BCMM-2SMBRN</t>
  </si>
  <si>
    <t>BCMM-2TMRN</t>
  </si>
  <si>
    <t>Mail Manager CI Software</t>
  </si>
  <si>
    <t>Mail Manager CI ZIP+4 Monthly Update Option</t>
  </si>
  <si>
    <t>Mail Manager CI Customized Market Mail Option</t>
  </si>
  <si>
    <t>Mail Manager CI Data Preflight Option</t>
  </si>
  <si>
    <t>Mail Manager CI DSF2 Subscription (Unlimited Walk Sequence)</t>
  </si>
  <si>
    <t>Mail Manager CI Firm Packaging Option</t>
  </si>
  <si>
    <t>Mail Manager CI NCOA Flat Rate Subscription (Unlimited NCOA)</t>
  </si>
  <si>
    <t>Mail Manager CI Job Manager Option</t>
  </si>
  <si>
    <t>Mail Manager CI Multiple Use Additional License</t>
  </si>
  <si>
    <t>Mail Manager CI Multiple Use 2nd License</t>
  </si>
  <si>
    <t>Mail Manager CI Mail Manifesting First Class Option</t>
  </si>
  <si>
    <t>Mail Manager CI Mail Manifesting Standard Mail Option</t>
  </si>
  <si>
    <t>Mail Manager CI Mail.Dat File Creation</t>
  </si>
  <si>
    <t>Mail Manager CI Media Mail/Library Mail Option</t>
  </si>
  <si>
    <t>Move Manager LSP ANKLink Option</t>
  </si>
  <si>
    <t>Move Manager LSP ANKLink Additional Use License</t>
  </si>
  <si>
    <t>Mail Manager CI Enhanced Merge Purge</t>
  </si>
  <si>
    <t>Mail Manager CI Network 2-5 Seats</t>
  </si>
  <si>
    <t>Mail Manager CI Network Additional Seat</t>
  </si>
  <si>
    <t>Mail Manager CI Network Server Additional License</t>
  </si>
  <si>
    <t>Mail Manager CI Palletization First Class Option</t>
  </si>
  <si>
    <t>Mail Manager CI Palletization Package Based Option</t>
  </si>
  <si>
    <t>Mail Manager CI Palletization Sack Based Option</t>
  </si>
  <si>
    <t>Mail Manager CI Palletization Tray Based Option</t>
  </si>
  <si>
    <t>Mail Manager CI Option for Priority Mail</t>
  </si>
  <si>
    <t>Mail Manager CI Remote Encoding</t>
  </si>
  <si>
    <t>Mail Manager CI BPM / Parcel Select Option</t>
  </si>
  <si>
    <t>Mail Manager CI Task Master Option</t>
  </si>
  <si>
    <t>Mail Manager CI ZIP+4 Monthly Update Renewal</t>
  </si>
  <si>
    <t>Mail Manager CI Customized Market Mail Option Renewal</t>
  </si>
  <si>
    <t>Mail Manager CI Data Preflight Renewal</t>
  </si>
  <si>
    <t>Mail Manager CI DSF2 Subscription (Unlimited Walk Sequence) Renewal</t>
  </si>
  <si>
    <t>Mail Manager CI Firm Packaging Renewal</t>
  </si>
  <si>
    <t>Mail Manager CI NCOA Flat Rate Subscription (Unlimited NCOA) Renewal</t>
  </si>
  <si>
    <t>Mail Manager CI Job Manager Renewal</t>
  </si>
  <si>
    <t>Mail Mgr Mail Manifesting 1st Class Option Renewal</t>
  </si>
  <si>
    <t>Mail Mgr Mail Manifesting Std Mail Option Renewal</t>
  </si>
  <si>
    <t>Mail Manager CI Mail.Dat Annual Renewal</t>
  </si>
  <si>
    <t>Mail Manager CI Media Mail/Library Mail Renewal</t>
  </si>
  <si>
    <t>Mail Manager CI Multiple Use Renewal</t>
  </si>
  <si>
    <t>Move Manager LSP ANKLink addl use Renewal</t>
  </si>
  <si>
    <t>Move Manager LSP ANKLink Renewal</t>
  </si>
  <si>
    <t>Mail Manager CI Enhanced Merge Purge Renewal</t>
  </si>
  <si>
    <t>Mail Manager CI Network Server Add'l License Renewal</t>
  </si>
  <si>
    <t>Mail Manager CI Network Additional Seat Renewal</t>
  </si>
  <si>
    <t>Mail Manager CI Network 2-5 Seats Renewal</t>
  </si>
  <si>
    <t>Mail Mgr Palletization 1st Class Option Renewal</t>
  </si>
  <si>
    <t>Mail Manager CI Palletization Package Based Renewal</t>
  </si>
  <si>
    <t>Mail Manager CI Palletization Sack Based Renewal</t>
  </si>
  <si>
    <t>Mail Manager CI Palletization Tray Based Renewal</t>
  </si>
  <si>
    <t>Mail Manager CI Option for Priority Mail Renewal</t>
  </si>
  <si>
    <t>Mail Manager CI Remote Encoding Renewal</t>
  </si>
  <si>
    <t>Mail Manager CI Annual Renewal</t>
  </si>
  <si>
    <t>Mail Manager CI BPM/Parcel Post Renewal</t>
  </si>
  <si>
    <t>Mail Manager CI Task Master Renewal</t>
  </si>
  <si>
    <t>Part List</t>
  </si>
  <si>
    <t>MACH 5/6/X Series Memjet 1600DPI Printhead</t>
  </si>
  <si>
    <t>MACH 5/6/X Series Memjet 250-ml Ink Tank - CYAN</t>
  </si>
  <si>
    <t>MACH 5/6/X Series Memjet 250-ml Ink Tank - YELLOW</t>
  </si>
  <si>
    <t>MACH 5/6/X Series Memjet 250-ml Ink Tank - MAGENTA</t>
  </si>
  <si>
    <t>MACH 5/6/X Series Memjet 250-ml Ink Tank - BLACK</t>
  </si>
  <si>
    <t>MACH 9 Supplies Bundle - Includes: 1 each of M9INK-KK, M9INK-CC, M9INK-MM, M9INK-YY, MACHSVCSLED</t>
  </si>
  <si>
    <t>MACH 9 HP FI1000 Ink Tank K - BLACK, 498 ml</t>
  </si>
  <si>
    <t>MACH 9 HP FI1000 Ink Tank C - CYAN, 236 ml</t>
  </si>
  <si>
    <t>MACH 9 HP FI1000 Ink Tank M - Magenta, 231 ml</t>
  </si>
  <si>
    <t>MACH 9 HP FI1000 Ink Tank Y - Yellow, 223 ml</t>
  </si>
  <si>
    <t>HP FI1000 Print Head Maintenance Cartridge for MACH Series</t>
  </si>
  <si>
    <t>HP FI1000 Long Life Print Engine Replacement for MACH 9 Only</t>
  </si>
  <si>
    <t>M9SPLYBND</t>
  </si>
  <si>
    <t>M9INK-KK</t>
  </si>
  <si>
    <t>M9INK-CC</t>
  </si>
  <si>
    <t>M9INK-MM</t>
  </si>
  <si>
    <t>M9INK-YY</t>
  </si>
  <si>
    <t>MACHSVCSLED</t>
  </si>
  <si>
    <t>MACHPRINT</t>
  </si>
  <si>
    <t>DS7IQM9CDEPKIT</t>
  </si>
  <si>
    <t>IMPSUBCLUSTER4</t>
  </si>
  <si>
    <t>MACH SYMPHONY EMSP</t>
  </si>
  <si>
    <t>MACH SYMPHONY FSPT</t>
  </si>
  <si>
    <t>DS-700/MACH 9DS Interface Kit - Kit Includes: CPI, Transport, INF, Brackets, Cabling, Custom Furniture, &amp; Additional Hardware</t>
  </si>
  <si>
    <t>Impress Dedicated Subcluster 4 - 20M</t>
  </si>
  <si>
    <t>12-month Direct Customer Email Support (48-hr Response Time)</t>
  </si>
  <si>
    <t>12-month Direct Customer Voice/Video Support (24-hr Response Time)</t>
  </si>
  <si>
    <t>MACH 9DS Color Printing Sys w/PC &amp; Software for In-line Dyn Printing, Print Engine, supplies, In-line Vacuum Inkjet Base, PC, Req’d DS7IQM9CDEPKIT</t>
  </si>
  <si>
    <t>1 Station Expert:  1 Auto Feeder  + CIS Scanner + Multi License</t>
  </si>
  <si>
    <t>2 Station Expert:  2 Auto Fdr + CIS Scanner + Multi License</t>
  </si>
  <si>
    <t>3 Station Expert: 3 Auto Fdr + CIS Scanner + Multi License</t>
  </si>
  <si>
    <t>3 Station Special: 2 Auto + Special Fdr  + CIS Scanner + Multi License</t>
  </si>
  <si>
    <t>2 Station Expert: 2 Auto Fdrs, CIS Scanner, Multi License</t>
  </si>
  <si>
    <t>3 Station Expert: 2 Auto Fdrs + 1 HCDF, CIS Scanner, Multi License</t>
  </si>
  <si>
    <t xml:space="preserve">4 Station Expert: 4 Auto Fdrs, CIS Scanner, Multi License </t>
  </si>
  <si>
    <t>5 Station Expert: 4 Auto Fdrs + 1 HCDF, CIS Scanner, Multi License</t>
  </si>
  <si>
    <t xml:space="preserve">6 Station Expert: 6 Auto Fdrs, CIS Scanner, Multi License </t>
  </si>
  <si>
    <t xml:space="preserve">2 Station Special: 1 Auto &amp; 1 Special Fdrs, CIS Scanner, Multi License  </t>
  </si>
  <si>
    <t>3 Station Special: 2 Special Feeders + 1 HCDF, CIS Scanner,  Multi License</t>
  </si>
  <si>
    <t>4 Station Special: 2 Auto &amp; 2 Special Fdrs, CIS Scanner, Multi License</t>
  </si>
  <si>
    <t>5 Station Special: 2 Auto &amp; 2 Special Fdrs + 1 HCDF, CIS Scanner, Multi License</t>
  </si>
  <si>
    <t>6 Station Special: 4 Auto &amp; 2 Special Fdrs, CIS Scanner, Multi License</t>
  </si>
  <si>
    <t xml:space="preserve">2 Station Expert: 2 Auto Fdrs, CIS Scanner, Multi License </t>
  </si>
  <si>
    <t xml:space="preserve">5 Station Expert: 4 Auto Fdrs + 1 HCDF, CIS Scanner, Multi License </t>
  </si>
  <si>
    <t>3 Station Special: 2 Special Feeders + 1 HCDF, CIS Scanner, Multi License</t>
  </si>
  <si>
    <t xml:space="preserve">6 Station Special: 4 Auto &amp; 2 Special Fdrs, CIS Scanner, Multi License </t>
  </si>
  <si>
    <t xml:space="preserve">S.M.A.R.T. MailCenter Management Solution includes: iX-7 Base, Mixed Mail Feeder w/Catch Tray, 10lb Weigh Platform for Mailing and Shipping Modules, Ink Cartridge, Power Line Conditioner, All-in-One PC, and Zebra Thermal Label Printer.  S.M.A.R.T. MailCenter Software - 5 Mailroom User  Licenses; 250 Desktop Request to Send/Print Licenses; Multi-Carrier Shipping, Accounting, Reporting and Tracking capabilities. </t>
  </si>
  <si>
    <t xml:space="preserve">S.M.A.R.T.  MailCenter Management Solution includes: iX-7PRO Base, Mixed Mail Feeder w/CatchTray, 10lb Weigh Platform for Mailing Module, 70lb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</si>
  <si>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 xml:space="preserve">S.M.A.R.T. MailCenter Management Solution includes: iX-7 Base, Mixed Mail Feeder w/Drop Tray, 10lb Weighing Platform for Mailing Module, 30lb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</si>
  <si>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 xml:space="preserve">S.M.A.R.T. MailCenter Management Solution includes: iX-7 Base, Mixed Mail Feeder w/Drop Tray, 10lb Weighing Platform for Mailing Module,  70lb Mettler Toledo Weigh Platform w/Display for Shipping Module, Ink Cartridge, Power Line Conditioner, All-in-One PC and Zebra Thermal Label Printer.  S.M.A.R.T. MailCenter Software - 5 Mailroom User  Licenses; 250 Desktop Request to Send/Print Licenses; Multi-Carrier Shipping, Accounting, Reporting and Tracking capabilities. </t>
  </si>
  <si>
    <t xml:space="preserve">S.M.A.R.T. MailCenter Management Solution includes: iX-9A 210 LPM Base, Puffy Postcard Feeder, 10lb Weigh Platform for mailing and shipping modules, 10lb stand, Dynamic Weighing Module, Ink Cartridge, Power Line Conditioner, 149LB Mettler Toledo Weigh Platform w/Display for Shipping Module,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</si>
  <si>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iX-9A 210 LPM Base, Puffy Postcard Feeder, 10lb Weigh Platform for mailing and shipping modules, 10lb stand,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</si>
  <si>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iX-9A 210 LPM Base, Puffy Postcard Feeder, 30lb Weigh Platform for mailing and shipping modules, 30lb stand,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</si>
  <si>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iX-9A 210 LPM Base, Puffy Postcard Feeder, 70lb Weigh Platform for mailing and shipping modules, 70lb stand,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</si>
  <si>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iX-9B 260 LPM Base, Puffy Postcard Feeder, 10lb Weigh Platform for mailing and shipping modules, 10lb stand, Ink Cartridge, Power Line Conditioner, Dynamic Weigh Platform, 30LB Mettler Toledo Weigh Platform w/Display for Shipping Module,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</si>
  <si>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iX-9B 260 LPM Base, Puffy Postcard Feeder, 10lb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</si>
  <si>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iX-9B 260 LPM Base, Puffy Postcard Feeder, 30lb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</si>
  <si>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iX-9B 260 LPM Base, Puffy Postcard Feeder, 70lb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</si>
  <si>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iX-9C 300 LPM Base, Puffy Postcard Feeder, 10lb Weigh Platform for mailing and shipping modules, 10lb stand, Ink Cartridge, Power Line Conditioner, Dynamic Weighing Platform, 30LB Mettler Toledo Weigh Platform w/Display for Shipping Module, Conveyor Stacker,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</si>
  <si>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iX-9C 300 LPM Base, Puffy Postcard Feeder, 10lb Weigh Platform for mailing and shipping modules, 10lb stand, Dynamic Weigh Module,  Ink Cartridge, Power Line Conditioner, 70LB Mettler Toledo Weigh Platform w/Display for Shipping Module,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</si>
  <si>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iX-9C 300 LPM Base, Puffy Postcard Feeder, 30lb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</si>
  <si>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 xml:space="preserve">S.M.A.R.T. MailCenter Management Solution includes: iX-9C 300 LPM Base, Puffy Postcard Feeder, 70lb Weigh Platform for mailing and shipping modules, Ink Cartridge, Power Line Conditioner, All-in-One PC w/mounting kit, Thermal Label Printer &amp; Stand, Wireless Keyboard &amp; Stand, Wireless Barcode Scanner &amp; Stand. S.M.A.R.T. MailCenter Software - 5 Mailroom User  Licenses; 250 Desktop Request to Send/Print Licenses; Multi-Carrier Shipping, Accounting, Reporting and Tracking capabilities. </t>
  </si>
  <si>
    <t>Two Hours Training: Mailing Products (IS-420/440/460/480/5000/5500/6000), (IN-600/700/750) &amp;(iX-5/7/7PRO/9) Vertical Table Top Inserters (DS40i-DS95i), High Volume Inserters (DS180i/DS200) (DS12G4i) and Address Printers (AS5/7/9 and AS36 Series).</t>
  </si>
  <si>
    <t>Four Hours Training: Mailing Products (IS-420/440/460/480/5000/5500/6000), (IN- 600/700/750) &amp; (iX-5/7/7PRO/9) Vertical Table Top Inserters (DS40i-DS95i), High Volume Inserters (DS180/DS200) (DS12G4i) and Address Printers (AS5/7/9 and AS36 Series).</t>
  </si>
  <si>
    <t>Eight Hours Training: Mailing Products (IS-420/440/460/480/5000/5500/6000), (IN- 600/700/750) &amp; (iX-5/7/7PRO/9) Vertical Table Top Inserters (DS40i-DS95i), High Volume Inserters (DS180/DS200) (DS12G4i) and Address Printers (AS5/7/9 and AS36 Series).</t>
  </si>
  <si>
    <t>Six Hours Training: Mailing Products (IS-420/440/460/480/5000/5500/6000), (IN- 600/700/750) &amp; (iX-5/7/7PRO/9) Vertical Table Top Inserters (DS40i-DS95i), High Volume Inserters (DS180/DS200) (DS12G4i) and Address Printers (AS5/7/9 and AS36 Series).</t>
  </si>
  <si>
    <t xml:space="preserve">On Site local service for non covered labor: sold by units                                                                      
(BCC Architect, BCC Data Quality, BCC Impress Automate Plug-In, BCC Off Archtct OMS, BulkMailer Business, BulkMailer Professional, BulkMailer SMB, BulkMailer Standard, ConnectSuite e-Certify, ConnectSuite eDelivery
ConnectSuite e-Preference, ConnectSuite e-Validate, Impress Automate ON-PREM, Impress Automate Portability, Impress Platform, &amp;
OMS200)
</t>
  </si>
  <si>
    <t>Contract Part#</t>
  </si>
  <si>
    <t>IX3WP5</t>
  </si>
  <si>
    <t>CERT890-QDT2K</t>
  </si>
  <si>
    <t>TRACK888-QDT2K</t>
  </si>
  <si>
    <t>Label 890 Certified Mail.  For use with SP35 App (E-Services w/Electronic Return Receipt) 2K Roll. Supports All iX/IN/IS-Series Mailing Systems</t>
  </si>
  <si>
    <t>Label 888 USPS Tracking. For use with SP35 App (E-Services w/Electronic Return Receipt) 2K Roll. Supports All iX, IN and IS-Series Mailing Systems</t>
  </si>
  <si>
    <t>MACH-9DS-SYS</t>
  </si>
  <si>
    <t>Distribute Prepaid 12 (Includes 3,000,000 Annual Automate Clicks/Pages)</t>
  </si>
  <si>
    <t>Distribute Prepaid 13 (Includes 3,000,000 Annual Automate Clicks/Pages)</t>
  </si>
  <si>
    <t>Distribute Prepaid 14 (Includes 3,000,000 Annual Automate Clicks/Pages)</t>
  </si>
  <si>
    <t>Distribute Prepaid 15 (Includes 3,000,000 Annual Automate Clicks/Pages)</t>
  </si>
  <si>
    <t>Distribute Prepaid 16 (Includes 1,200,000 Annual Automate Clicks/Pages)</t>
  </si>
  <si>
    <t>ConnectSuite Automate Portability</t>
  </si>
  <si>
    <t>CSAUTO-PORT</t>
  </si>
  <si>
    <t>IMPSBUPREPAY-P12</t>
  </si>
  <si>
    <t>IMPSBUPREPAY-P13</t>
  </si>
  <si>
    <t>IMPSBUPREPAY-P14</t>
  </si>
  <si>
    <t>IMPSBUPREPAY-P15</t>
  </si>
  <si>
    <t>IMPSBUPREPAY-P16</t>
  </si>
  <si>
    <t>IX3WP5 ($1,219.87), IX3DW5 ($132.70), IX3AI</t>
  </si>
  <si>
    <t>M7INK-KK</t>
  </si>
  <si>
    <t>M7INK-CC</t>
  </si>
  <si>
    <t>M7INK-MM</t>
  </si>
  <si>
    <t>M7INK-YY</t>
  </si>
  <si>
    <t>M7SPLYBND</t>
  </si>
  <si>
    <t>MACH7PRINT</t>
  </si>
  <si>
    <t>MACH 7 HP Ink Tank K - BLACK, 498 ml</t>
  </si>
  <si>
    <t>MACH 7 HP Ink Tank C - CYAN, 238 ml</t>
  </si>
  <si>
    <t>MACH 7 HP Ink Tank M - Magenta, 233 ml</t>
  </si>
  <si>
    <t>MACH 7 HP Ink Tank Y - Yellow, 225 ml</t>
  </si>
  <si>
    <t>MACH 7 Supplies Bundle - Includes: 1 each of M7INK-KK, M7INK-CC, M7INK-MM, M7INK-YY, MACHSVCSLED</t>
  </si>
  <si>
    <t>HP Long Life Print Engine Replacement for MACH 7 Only</t>
  </si>
  <si>
    <t>CQ-L3 I-O-ADDER-SG</t>
  </si>
  <si>
    <t>CQ PP Adder Large Indoor Outdoor Tower 3 Doors Stone Grey</t>
  </si>
  <si>
    <t>HE-L3 I-O-ADDER-SG</t>
  </si>
  <si>
    <t>HE PP Adder Large Indoor Outdoor Tower 3 Doors Stone Grey</t>
  </si>
  <si>
    <t>MACH 7 S</t>
  </si>
  <si>
    <t>MACH 7 Intelligent Color Envelope Printing System:  MACH 7 Printer includes printer, full set of starter inkjet supplies, AccuTrak registration transport, Window Driver and MACH FDR Intelligent Belt Feeder with Glide Riser</t>
  </si>
  <si>
    <t>MACH 7 SC</t>
  </si>
  <si>
    <t>MACH 7 Productivity Printing Package: MACH 7 S &amp; AS-CSD# Conveyor Stacker</t>
  </si>
  <si>
    <t>MACH 7 SMP</t>
  </si>
  <si>
    <t>MACH 7 Ready to Print Color Printing Bundle.  MACH 7, MACH-FDR &amp; MACH Color Software on Pre-loaded Dell PC</t>
  </si>
  <si>
    <t>MACH 7 SCMP</t>
  </si>
  <si>
    <t>MACH 7 Turn Key Print Shop Production Bundle.  MACH 7, MACH-FDR, AS-CSD3 &amp; MACH Color Software on Pre-loaded Dell PC</t>
  </si>
  <si>
    <t>MACH TCHPC</t>
  </si>
  <si>
    <t>Dell All-in-One 24" Touchscreen PC with Wireless Keyboard &amp; Mouse</t>
  </si>
  <si>
    <t>MACH COLOR</t>
  </si>
  <si>
    <t>MACH Color QuickRIP Software with Color Management &amp; Swap for Windows</t>
  </si>
  <si>
    <t>MACH COLOR PC</t>
  </si>
  <si>
    <t>Pre-loaded DELL PC with RIP &amp; Control Software.  Includes: MACH TCHPC, MACH Color QuickRIP, Keyboard and Mouse</t>
  </si>
  <si>
    <t>MACH-FDR</t>
  </si>
  <si>
    <t>Synchronized &amp; Intelligent Belt for Select MACH Printers</t>
  </si>
  <si>
    <t>37-206-16</t>
  </si>
  <si>
    <t>Long Media Kit for MACH Feeder</t>
  </si>
  <si>
    <t>50001-100K</t>
  </si>
  <si>
    <t>50001-1M</t>
  </si>
  <si>
    <t>50001-500K</t>
  </si>
  <si>
    <t>Click Pack 100K</t>
  </si>
  <si>
    <t>Click Pack 1M</t>
  </si>
  <si>
    <t>Click Pack 500K</t>
  </si>
  <si>
    <t>DS7IQTURNER</t>
  </si>
  <si>
    <t>Envelope Turner</t>
  </si>
  <si>
    <t>DS12G5IBASE8K</t>
  </si>
  <si>
    <t>DS1200 G5i 8K BASE + DBLE TRACK UNIT, AIMS OnBoard</t>
  </si>
  <si>
    <t>DS12G5IBASE10K</t>
  </si>
  <si>
    <t>DS1200 G5i 10K BASE +DBLE TRACK UNIT, AIMS OnBoard</t>
  </si>
  <si>
    <t>DS12G5IBASE12K</t>
  </si>
  <si>
    <t>DS1200 G5i 12K BASE +DBLE TRACK UNIT, AIMS OnBoard</t>
  </si>
  <si>
    <t>DS12DBLTRAC5</t>
  </si>
  <si>
    <t>DS12DBLTRAC5BL</t>
  </si>
  <si>
    <t>DOUBLE TRACK UNIT BLANK LEFT</t>
  </si>
  <si>
    <t>DS12DBLTRAC5BR</t>
  </si>
  <si>
    <t>DOUBLE TRACK UNIT BLANK RIGHT</t>
  </si>
  <si>
    <t>DS12DTRACUPGL</t>
  </si>
  <si>
    <t>UPGRADE BLANK STATION LEFT</t>
  </si>
  <si>
    <t>DS12DTRACUPGR</t>
  </si>
  <si>
    <t>UPGRADE BLANK STATION RIGHT</t>
  </si>
  <si>
    <t>DS12FOLDERG5</t>
  </si>
  <si>
    <t>FOLDER (Includes NBR Rollers)</t>
  </si>
  <si>
    <t>DS12ACCUMG5</t>
  </si>
  <si>
    <t>ACCUMULATOR (requires Folder &amp; Speed License)</t>
  </si>
  <si>
    <t>DS12ACC26KCONV</t>
  </si>
  <si>
    <t>ACCUMULATOR 30/32K TO 26K CONVERSION KIT</t>
  </si>
  <si>
    <t>DS12SHTRDRTPORT</t>
  </si>
  <si>
    <t>SHEET READER TRANSPORT</t>
  </si>
  <si>
    <t>DS12HORSHTRDRTPORT</t>
  </si>
  <si>
    <t>HORIZONTAL SHEET READER TRANSPORT</t>
  </si>
  <si>
    <t>DS12FXDMLTSHTTOP</t>
  </si>
  <si>
    <t>FIXED MULTI SHEET READER TOP</t>
  </si>
  <si>
    <t>DS12FXDMLTSHTDR</t>
  </si>
  <si>
    <t>FIXED MULTI SHEET READER BOTTOM</t>
  </si>
  <si>
    <t>DS12DATAMNSRTOP</t>
  </si>
  <si>
    <t>DATA MAN 1D/2D SHEET READER (TOP READ)</t>
  </si>
  <si>
    <t>DS12INSRDRTPORT</t>
  </si>
  <si>
    <t>INSERT READER TRANSPORT</t>
  </si>
  <si>
    <t>DS12FXDMLTINSTOP</t>
  </si>
  <si>
    <t>FIXED MULTI INSERT READER TOP</t>
  </si>
  <si>
    <t>DS12DATAMNIRTOP</t>
  </si>
  <si>
    <t>DATA MAN 1D/2D INSERT READER (TOP READ)</t>
  </si>
  <si>
    <t>DS120MULTI</t>
  </si>
  <si>
    <t>MULTI READ LICENSE OMR 1D/2D</t>
  </si>
  <si>
    <t>DS121D2DLIC</t>
  </si>
  <si>
    <t>1D/2D LICENSE</t>
  </si>
  <si>
    <t>DS12OMRLIC</t>
  </si>
  <si>
    <t>OMR LICENSE</t>
  </si>
  <si>
    <t>DS12OCRLIC</t>
  </si>
  <si>
    <t>OCR LICENSE</t>
  </si>
  <si>
    <t>DS12MSXPROC</t>
  </si>
  <si>
    <t>MSX AUTO-MULTI PROCESSOR 1 PORT</t>
  </si>
  <si>
    <t>DS12MSXRDR</t>
  </si>
  <si>
    <t>MSX AUTO-MULTI READER</t>
  </si>
  <si>
    <t>DS12MULTRD4XPRO</t>
  </si>
  <si>
    <t>MULTI READ PROCESSOR 4 PORT</t>
  </si>
  <si>
    <t>DS12VERTSTKMONKIT</t>
  </si>
  <si>
    <t>VERTICAL STACKER MONITOR KIT</t>
  </si>
  <si>
    <t>IX9AI (Commercial w/Quadient Postage Funding AdvantagePLUS)</t>
  </si>
  <si>
    <t>IX9AI</t>
  </si>
  <si>
    <t>IX9AI Competitive Lease Rate ONLY</t>
  </si>
  <si>
    <t>IX9 Meter Rental</t>
  </si>
  <si>
    <t>OM606BASE</t>
  </si>
  <si>
    <t>OM606BASESORTER</t>
  </si>
  <si>
    <t>OM606COMMPORT</t>
  </si>
  <si>
    <t>OM606INKJET</t>
  </si>
  <si>
    <t>OM606SORTCONVEYOR</t>
  </si>
  <si>
    <t>OM606SORTERBIN</t>
  </si>
  <si>
    <t>OM606STATSPRNTR</t>
  </si>
  <si>
    <t>IDSTC53</t>
  </si>
  <si>
    <t>IDSTC-5358-5SLCRAD</t>
  </si>
  <si>
    <t>IDSTC-5358BATT</t>
  </si>
  <si>
    <t>IDSTC-5358BOOT</t>
  </si>
  <si>
    <t>IDSTC-5358CRADLE</t>
  </si>
  <si>
    <t>IDSTC-5358CUPSHIMS</t>
  </si>
  <si>
    <t>IDSTC-5358ETHCRAD</t>
  </si>
  <si>
    <t>IDSTC-5358EXBATT</t>
  </si>
  <si>
    <t>IDSTC-5358HOL</t>
  </si>
  <si>
    <t>IDSTC53KIT</t>
  </si>
  <si>
    <t>IDSTC58</t>
  </si>
  <si>
    <t>IDSTC58KIT</t>
  </si>
  <si>
    <t>Omation 606 High Speed Opener. Process up to 40,000 Envelopes per Hour.</t>
  </si>
  <si>
    <t>Omation 606 W/Sort Capability. (Requires either Bin or Conveyor)</t>
  </si>
  <si>
    <t>Omation 606 Communications Port</t>
  </si>
  <si>
    <t>Omation 606 Ink Jet Printer</t>
  </si>
  <si>
    <t>Omation 606 Sorter Conveyor (Used with Sort Capability)</t>
  </si>
  <si>
    <t>Omation 606 Sort Bin (Used with Sort Capability)</t>
  </si>
  <si>
    <t>Omation 606 Stats Printer</t>
  </si>
  <si>
    <t>WTS-P TC53 Zebra Scanner. MUST ALSO ORDER IDSMBSLIC-N</t>
  </si>
  <si>
    <t>WTS-P TC53/58 5-Port Charging Cradle.  The Cradle charges scanners with or without protective boot. Ethernet, Cradle - 5 Slot 5D Ethernet</t>
  </si>
  <si>
    <t>WTS-P TC53/58  4400 mAh Battery</t>
  </si>
  <si>
    <t>WTS-P TC53/58 Protective Boot</t>
  </si>
  <si>
    <t>WTS-P TC53/58 Single USB Cradle,1 Slot 1D 1B Charge</t>
  </si>
  <si>
    <t>WTS-P TC53/58 Cradle Cup Replacement</t>
  </si>
  <si>
    <t>WTS-P TC53/58 Single Ethernet Cradle, 1 Slot 1D 1B Ethernet</t>
  </si>
  <si>
    <t>WTS-P TC53/58  6600 mAh Battery</t>
  </si>
  <si>
    <t xml:space="preserve">WTS-P TC53/58 Soft Holster </t>
  </si>
  <si>
    <t>WTS-P TC53 Scanner Bundle: Includes Zebra TC53 Scanner w/ camera, USB Charging Cradle, Protective Boot. MUST ALSO ORDER IDSMBSLIC-N</t>
  </si>
  <si>
    <t>WTS-P TC58 Zebra Scanner. MUST ALSO ORDER IDSMBSLIC-N</t>
  </si>
  <si>
    <t>WTS-P Zebra TC58 Cellular 5G Scanner Bundle: Includes TC58 Cellular Scanner w/ Camera, USB Charging Cradle, Protective Boot. MUST ORDER IDSMBSLIC-N</t>
  </si>
  <si>
    <t>IMPSBUPREPAY-P0</t>
  </si>
  <si>
    <t>Distribute Prepaid 0 (Includes 2,500 Annual Automate Clicks/Pages)</t>
  </si>
  <si>
    <t>DS12G5INSPLT</t>
  </si>
  <si>
    <t>DS12G5KICKER</t>
  </si>
  <si>
    <t>KICKER UPGRADE</t>
  </si>
  <si>
    <t>NSADVTRAIN</t>
  </si>
  <si>
    <t>(District Only) NeoShip ADV Train-Install</t>
  </si>
  <si>
    <t>CS-25AUTO</t>
  </si>
  <si>
    <t>CS-25ECERT</t>
  </si>
  <si>
    <t>CS-25ECERT1.2M</t>
  </si>
  <si>
    <t>CS-25ECERT128K</t>
  </si>
  <si>
    <t>CS-25ECERT12K</t>
  </si>
  <si>
    <t>CS-25ECERT16K</t>
  </si>
  <si>
    <t>CS-25ECERT1K</t>
  </si>
  <si>
    <t>CS-25ECERT200K</t>
  </si>
  <si>
    <t>CS-25ECERT256K</t>
  </si>
  <si>
    <t>CS-25ECERT2K</t>
  </si>
  <si>
    <t>CS-25ECERT32K</t>
  </si>
  <si>
    <t>CS-25ECERT36K</t>
  </si>
  <si>
    <t>CS-25ECERT384K</t>
  </si>
  <si>
    <t>CS-25ECERT4K</t>
  </si>
  <si>
    <t>CS-25ECERT500</t>
  </si>
  <si>
    <t>CS-25ECERT512K</t>
  </si>
  <si>
    <t>CS-25ECERT64K</t>
  </si>
  <si>
    <t>CS-25ECERT8K</t>
  </si>
  <si>
    <t>CS-25ECERT96K</t>
  </si>
  <si>
    <t>e-Certify Subscription - Level 17 (up to 1,200,000 e-Certs per year).</t>
  </si>
  <si>
    <t>e-Certify Subscription - Level 12 (up to 128,000 e-Certs per year).</t>
  </si>
  <si>
    <t>e-Certify Subscription - Level 13 (up to 200,000 e-Certs per year).</t>
  </si>
  <si>
    <t>e-Certify Subscription - Level 14 (up to 256,000 e-Certs per year).</t>
  </si>
  <si>
    <t xml:space="preserve">e-Certify Subscription - Level 8 (up to 32,000 e-Certs per year). </t>
  </si>
  <si>
    <t xml:space="preserve">e-Certify Subscription - Level 9 (up to 36,000 e-Certs per year). </t>
  </si>
  <si>
    <t>e-Certify Subscription - Level 15 (up to 384,000 e-Certs per year).</t>
  </si>
  <si>
    <t>e-Certify Subscription - Level 16 (up to 512,000 e-Certs per year).</t>
  </si>
  <si>
    <t>e-Certify Subscription - Level 10 (up to 64,000 e-Certs per year).</t>
  </si>
  <si>
    <t>e-Certify Subscription - Level 11 (up to 96,000 e-Certs per year).</t>
  </si>
  <si>
    <t>IX5AFWP5 ($2969.22), IXWP5DW ($132.60), IX5AFAI</t>
  </si>
  <si>
    <t>CQ-ADDER-RL18-SG</t>
  </si>
  <si>
    <t>CQ PP Adder 18 Rear Loading Stone Gray</t>
  </si>
  <si>
    <t>CQ-ADDER-RL23-SG</t>
  </si>
  <si>
    <t>CQ PP Adder 23 Rear Loading Stone Gray</t>
  </si>
  <si>
    <t>CQ-STARTER-RL13-SG</t>
  </si>
  <si>
    <t>CQ PP Starter 13 Rear Loading Stone Gray</t>
  </si>
  <si>
    <t>SBC-REM-CONFIG</t>
  </si>
  <si>
    <t>SECUREBC64I-77IQ</t>
  </si>
  <si>
    <t>SECUREBC85I-95I</t>
  </si>
  <si>
    <t>Secure Barcode Remote Configuration</t>
  </si>
  <si>
    <t>DS-64i, DS-75i &amp; DS-77iQ Secure Barcode Subscription</t>
  </si>
  <si>
    <t xml:space="preserve">DS-85i &amp; DS-95i Secure Barcode Subscription </t>
  </si>
  <si>
    <t>DOCSECURE-LITE</t>
  </si>
  <si>
    <t>DOCSECURE-LITEPLUS</t>
  </si>
  <si>
    <t>DS12FFIM9INT</t>
  </si>
  <si>
    <t>DS-64i, DS-75i and DS-77iQ docSecure Subscriptions</t>
  </si>
  <si>
    <t>DS-85i &amp; DS-95i docSecure Subscriptions</t>
  </si>
  <si>
    <t>FULLFORMAT MACH 9 DEP INTERFACE</t>
  </si>
  <si>
    <t>DSEC-REM-CONFIG</t>
  </si>
  <si>
    <t xml:space="preserve">docSecure Remote Configuration </t>
  </si>
  <si>
    <t>Wireless cell router and SIM.  One router required per mailing system</t>
  </si>
  <si>
    <t xml:space="preserve">Cell upgrade for existing customers. Wireless cell router and SIM. One router required per mailing system  </t>
  </si>
  <si>
    <t>Viewer Kit Data Man 1D/2D Reader 2-4</t>
  </si>
  <si>
    <t>Accumulator Reduction Kit</t>
  </si>
  <si>
    <t>DATA MAN 1D/2D SHEET READER (BOTTOM READ)</t>
  </si>
  <si>
    <t>DATA MAN 1D/2D INSERT READER (BOTTOM READ)</t>
  </si>
  <si>
    <t xml:space="preserve">FIXED-MULTI INSERT READER BOTTOM </t>
  </si>
  <si>
    <t>MCO</t>
  </si>
  <si>
    <t>SMART ONLINE</t>
  </si>
  <si>
    <t>SMART ONLINE Shipping Software</t>
  </si>
  <si>
    <t>SMART Brother Thermal Label Printer (includes starter roll of labels). Available on all iX mailing systems that include SMART ONLINE, SMART ESSENTIAL and SMART MAILCENTER.  Prints 300DPI and uses a USB connection.</t>
  </si>
  <si>
    <r>
      <t xml:space="preserve">Brother 4x6 Shipping Labels: Roll contains 200 labels.  For use with SMART Thermal Label Printers (NEOSHIPRLD-USB and NEOSHIPRLD-USB-LAN ONLY).  These labels </t>
    </r>
    <r>
      <rPr>
        <b/>
        <sz val="12"/>
        <color theme="1"/>
        <rFont val="Calibri"/>
        <family val="2"/>
        <scheme val="minor"/>
      </rPr>
      <t xml:space="preserve">do not support </t>
    </r>
    <r>
      <rPr>
        <sz val="12"/>
        <color theme="1"/>
        <rFont val="Calibri"/>
        <family val="2"/>
        <scheme val="minor"/>
      </rPr>
      <t>previous generation printer (NEOSHIPRLD-N).</t>
    </r>
  </si>
  <si>
    <r>
      <t xml:space="preserve">Brother 4x6 Shipping Labels: Roll contains 180 labels.  For use with SMART Thermal Label Printers (NSRLD-USB and NSRLD-USB-LAN) ONLY.  These labels </t>
    </r>
    <r>
      <rPr>
        <b/>
        <sz val="12"/>
        <color theme="1"/>
        <rFont val="Calibri"/>
        <family val="2"/>
        <scheme val="minor"/>
      </rPr>
      <t xml:space="preserve">do not support </t>
    </r>
    <r>
      <rPr>
        <sz val="12"/>
        <color theme="1"/>
        <rFont val="Calibri"/>
        <family val="2"/>
        <scheme val="minor"/>
      </rPr>
      <t xml:space="preserve">previous generation printers. </t>
    </r>
  </si>
  <si>
    <t>iX-Series and S.M.A.R.T. external 10lb scale with USB Connection (for use with SMART Desktop Request to Send, Print, SMART ONLINE and SMART ESSENTIAL)</t>
  </si>
  <si>
    <t>iX-Series and S.M.A.R.T. external 30lb scale with USB Connection (for use with SMART Desktop Request to Send, Print, SMART ONLINE and SMART ESSENTIAL)</t>
  </si>
  <si>
    <t>iX-Series and S.M.A.R.T. external 70lb scale with USB Connection (for use with SMART Desktop Request to Send, Print, SMART ONLINE and SMART ESSENTIAL)</t>
  </si>
  <si>
    <t>S.M.A.R.T. Essential Subscription for iX-1 Mailing System</t>
  </si>
  <si>
    <t>SMARTESSENTIAL-IX1</t>
  </si>
  <si>
    <t>HE-AWNING-L3-WL</t>
  </si>
  <si>
    <t>HE PP Awning L3 With Light Stone Gray (Goes with HE-L3 I-O-ADDER: requires HE-INSTALL-AWNING)</t>
  </si>
  <si>
    <t>HE-A0140861</t>
  </si>
  <si>
    <t>HE Outdoor M Rear Anchoring</t>
  </si>
  <si>
    <t>HE-A0148869</t>
  </si>
  <si>
    <t>HE Outdoor L Rear Anchoring</t>
  </si>
  <si>
    <t>HE-A0165575</t>
  </si>
  <si>
    <t>HE Outdoor Ground Anchor Kit</t>
  </si>
  <si>
    <t>CQ-AWNING-L3-WL</t>
  </si>
  <si>
    <t>CQ PP Awning L3 With Light Stone Gray (Goes with HE-L3 I-O-ADDER: requires HE-INSTALL-AWNING)</t>
  </si>
  <si>
    <t>CQ-A0140861</t>
  </si>
  <si>
    <t>CQ Outdoor M Rear Anchoring</t>
  </si>
  <si>
    <t>CQ-A0148869</t>
  </si>
  <si>
    <t>CQ Outdoor L Rear Anchoring</t>
  </si>
  <si>
    <t>CQ-A0165575</t>
  </si>
  <si>
    <t>CQ Outdoor Ground Anchor Kit</t>
  </si>
  <si>
    <t>CQ-RFID-OUTDOOR ZL</t>
  </si>
  <si>
    <t xml:space="preserve">CQ Parcel Pending Locker RFID Outdoor </t>
  </si>
  <si>
    <t>CQ-RFID-INDOOR ZL</t>
  </si>
  <si>
    <t>CQ Parcel Pending Locker RFID Indoor</t>
  </si>
  <si>
    <r>
      <rPr>
        <b/>
        <sz val="11"/>
        <color theme="1"/>
        <rFont val="Calibri"/>
        <family val="2"/>
        <scheme val="minor"/>
      </rPr>
      <t>REQUIRED</t>
    </r>
    <r>
      <rPr>
        <sz val="11"/>
        <color theme="1"/>
        <rFont val="Calibri"/>
        <family val="2"/>
        <scheme val="minor"/>
      </rPr>
      <t xml:space="preserve"> to interface DIB-CR to DS-1200.  Includes DIB-CR stand and software.</t>
    </r>
  </si>
  <si>
    <r>
      <rPr>
        <b/>
        <sz val="11"/>
        <color theme="1"/>
        <rFont val="Calibri"/>
        <family val="2"/>
        <scheme val="minor"/>
      </rPr>
      <t>On Site local service for non covered labor: sold by units</t>
    </r>
    <r>
      <rPr>
        <sz val="11"/>
        <color theme="1"/>
        <rFont val="Calibri"/>
        <family val="2"/>
        <scheme val="minor"/>
      </rPr>
      <t xml:space="preserve">
(WTS-P, iMCM G2, Account Report Manager, New EMS Packages, EMS ProServ, EMS SYS Software, Documet Handling Solutions, WTS
</t>
    </r>
  </si>
  <si>
    <r>
      <t xml:space="preserve">SMART Brother </t>
    </r>
    <r>
      <rPr>
        <b/>
        <sz val="11"/>
        <color theme="1"/>
        <rFont val="Calibri"/>
        <family val="2"/>
        <scheme val="minor"/>
      </rPr>
      <t>Networked</t>
    </r>
    <r>
      <rPr>
        <sz val="11"/>
        <color theme="1"/>
        <rFont val="Calibri"/>
        <family val="2"/>
        <scheme val="minor"/>
      </rPr>
      <t xml:space="preserve"> Thermal Label Printer (includes starter roll of labels). Available on all iX mailing systems that include SMART ONLINE, SMART ESSENTIAL and SMART MAILCENTER.  Prints 300DPI and uses a USB connection. </t>
    </r>
    <r>
      <rPr>
        <b/>
        <sz val="11"/>
        <color theme="1"/>
        <rFont val="Calibri"/>
        <family val="2"/>
        <scheme val="minor"/>
      </rPr>
      <t xml:space="preserve">Supports MULTIPLE USERS </t>
    </r>
    <r>
      <rPr>
        <sz val="11"/>
        <color theme="1"/>
        <rFont val="Calibri"/>
        <family val="2"/>
        <scheme val="minor"/>
      </rPr>
      <t>via a built-in Ethernet connection.</t>
    </r>
  </si>
  <si>
    <t>SP20</t>
  </si>
  <si>
    <t>Brother Thermal Label Printer Stand</t>
  </si>
  <si>
    <t xml:space="preserve">Zebra High Capacity Printer ZT410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</si>
</sst>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0.00\ [$EUR]"/>
    <numFmt numFmtId="165" formatCode="mm/dd/yy"/>
  </numFmts>
  <fonts count="22" x14ac:knownFonts="1">
    <font>
      <sz val="11"/>
      <color theme="1"/>
      <name val="Calibri"/>
      <family val="2"/>
      <scheme val="minor"/>
    </font>
    <font>
      <sz val="11"/>
      <color theme="1"/>
      <name val="Calibri"/>
      <family val="2"/>
      <scheme val="minor"/>
    </font>
    <font>
      <b/>
      <sz val="12"/>
      <name val="Arial"/>
      <family val="2"/>
    </font>
    <font>
      <b/>
      <sz val="12"/>
      <color theme="1"/>
      <name val="Arial"/>
      <family val="2"/>
    </font>
    <font>
      <sz val="12"/>
      <name val="Arial"/>
      <family val="2"/>
    </font>
    <font>
      <sz val="10"/>
      <name val="Arial"/>
      <family val="2"/>
    </font>
    <font>
      <sz val="11"/>
      <name val="Calibri"/>
      <family val="2"/>
      <scheme val="minor"/>
    </font>
    <font>
      <sz val="10"/>
      <color indexed="8"/>
      <name val="Arial"/>
      <family val="2"/>
    </font>
    <font>
      <b/>
      <sz val="12"/>
      <color theme="1"/>
      <name val="Calibri"/>
      <family val="2"/>
      <scheme val="minor"/>
    </font>
    <font>
      <b/>
      <sz val="16"/>
      <color theme="1"/>
      <name val="Arial"/>
      <family val="2"/>
    </font>
    <font>
      <sz val="12"/>
      <color theme="1"/>
      <name val="Arial"/>
      <family val="2"/>
    </font>
    <font>
      <b/>
      <sz val="14"/>
      <color theme="1"/>
      <name val="Arial"/>
      <family val="2"/>
    </font>
    <font>
      <b/>
      <sz val="14"/>
      <name val="Arial"/>
      <family val="2"/>
    </font>
    <font>
      <b/>
      <sz val="11"/>
      <color theme="1"/>
      <name val="Calibri"/>
      <family val="2"/>
      <scheme val="minor"/>
    </font>
    <font>
      <b/>
      <sz val="11"/>
      <name val="Calibri"/>
      <family val="2"/>
      <scheme val="minor"/>
    </font>
    <font>
      <sz val="11"/>
      <color indexed="8"/>
      <name val="Calibri"/>
      <family val="2"/>
      <charset val="1"/>
    </font>
    <font>
      <sz val="11"/>
      <color rgb="FF9C6500"/>
      <name val="Calibri"/>
      <family val="2"/>
      <scheme val="minor"/>
    </font>
    <font>
      <sz val="11"/>
      <color indexed="8"/>
      <name val="Calibri"/>
      <family val="2"/>
      <scheme val="minor"/>
    </font>
    <font>
      <sz val="12"/>
      <name val="Calibri"/>
      <family val="2"/>
      <scheme val="minor"/>
    </font>
    <font>
      <b/>
      <sz val="12"/>
      <name val="Calibri"/>
      <family val="2"/>
      <scheme val="minor"/>
    </font>
    <font>
      <sz val="12"/>
      <color theme="1"/>
      <name val="Calibri"/>
      <family val="2"/>
      <scheme val="minor"/>
    </font>
    <font>
      <sz val="12"/>
      <name val="Calibri"/>
      <family val="2"/>
    </font>
  </fonts>
  <fills count="14">
    <fill>
      <patternFill patternType="none"/>
    </fill>
    <fill>
      <patternFill patternType="gray125"/>
    </fill>
    <fill>
      <patternFill patternType="solid">
        <fgColor rgb="FF92D050"/>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1"/>
        <bgColor indexed="64"/>
      </patternFill>
    </fill>
    <fill>
      <patternFill patternType="solid">
        <fgColor theme="6"/>
        <bgColor theme="6"/>
      </patternFill>
    </fill>
    <fill>
      <patternFill patternType="solid">
        <fgColor theme="9" tint="0.79998168889431442"/>
        <bgColor indexed="64"/>
      </patternFill>
    </fill>
    <fill>
      <patternFill patternType="solid">
        <fgColor rgb="FFFFEB9C"/>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22"/>
      </left>
      <right style="thin">
        <color indexed="22"/>
      </right>
      <top style="thin">
        <color indexed="22"/>
      </top>
      <bottom style="thin">
        <color indexed="2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9">
    <xf numFmtId="0" fontId="0" fillId="0" borderId="0"/>
    <xf numFmtId="44"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1"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5" fillId="0" borderId="0"/>
    <xf numFmtId="0" fontId="5" fillId="0" borderId="0"/>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0" fontId="1" fillId="0" borderId="0"/>
    <xf numFmtId="164" fontId="5" fillId="0" borderId="0" applyNumberFormat="0" applyFill="0" applyBorder="0" applyAlignment="0" applyProtection="0"/>
    <xf numFmtId="0" fontId="5" fillId="0" borderId="0" applyNumberFormat="0" applyFill="0" applyBorder="0" applyAlignment="0" applyProtection="0"/>
    <xf numFmtId="0" fontId="5" fillId="0" borderId="0"/>
    <xf numFmtId="0" fontId="1" fillId="0" borderId="0"/>
    <xf numFmtId="0" fontId="5" fillId="0" borderId="0"/>
    <xf numFmtId="44" fontId="5" fillId="0" borderId="0" applyFont="0" applyFill="0" applyBorder="0" applyAlignment="0" applyProtection="0"/>
    <xf numFmtId="0" fontId="1" fillId="0" borderId="0"/>
    <xf numFmtId="44" fontId="5" fillId="0" borderId="0" applyFont="0" applyFill="0" applyBorder="0" applyAlignment="0" applyProtection="0"/>
    <xf numFmtId="0" fontId="1" fillId="0" borderId="0"/>
    <xf numFmtId="0" fontId="1" fillId="0" borderId="0"/>
    <xf numFmtId="0" fontId="15" fillId="0" borderId="0"/>
    <xf numFmtId="0" fontId="7" fillId="0" borderId="0"/>
    <xf numFmtId="0" fontId="16" fillId="12" borderId="0" applyNumberFormat="0" applyBorder="0" applyAlignment="0" applyProtection="0"/>
    <xf numFmtId="43" fontId="5" fillId="0" borderId="0" applyFont="0" applyFill="0" applyBorder="0" applyAlignment="0" applyProtection="0"/>
    <xf numFmtId="0" fontId="1" fillId="0" borderId="0"/>
    <xf numFmtId="9" fontId="1" fillId="0" borderId="0" applyFont="0" applyFill="0" applyBorder="0" applyAlignment="0" applyProtection="0"/>
    <xf numFmtId="0" fontId="7" fillId="0" borderId="0"/>
    <xf numFmtId="0" fontId="7" fillId="0" borderId="0"/>
  </cellStyleXfs>
  <cellXfs count="248">
    <xf numFmtId="0" fontId="0" fillId="0" borderId="0" xfId="0"/>
    <xf numFmtId="0" fontId="10" fillId="0" borderId="8" xfId="0" applyFont="1" applyBorder="1" applyAlignment="1" applyProtection="1">
      <alignment horizontal="center" vertical="center" wrapText="1"/>
      <protection hidden="1"/>
    </xf>
    <xf numFmtId="0" fontId="10" fillId="0" borderId="0" xfId="0" applyFont="1" applyProtection="1">
      <protection hidden="1"/>
    </xf>
    <xf numFmtId="0" fontId="2" fillId="7" borderId="27" xfId="0" applyFont="1" applyFill="1" applyBorder="1" applyAlignment="1" applyProtection="1">
      <alignment horizontal="center" vertical="center" wrapText="1"/>
      <protection hidden="1"/>
    </xf>
    <xf numFmtId="0" fontId="2" fillId="7" borderId="18" xfId="0" applyFont="1" applyFill="1" applyBorder="1" applyAlignment="1" applyProtection="1">
      <alignment horizontal="center" vertical="center" wrapText="1"/>
      <protection hidden="1"/>
    </xf>
    <xf numFmtId="0" fontId="3" fillId="7" borderId="9" xfId="0" applyFont="1" applyFill="1" applyBorder="1" applyAlignment="1" applyProtection="1">
      <alignment horizontal="center" vertical="center" wrapText="1"/>
      <protection hidden="1"/>
    </xf>
    <xf numFmtId="0" fontId="3" fillId="7" borderId="27" xfId="0" applyFont="1" applyFill="1" applyBorder="1" applyAlignment="1" applyProtection="1">
      <alignment horizontal="center" vertical="center" wrapText="1"/>
      <protection hidden="1"/>
    </xf>
    <xf numFmtId="0" fontId="3" fillId="9" borderId="18" xfId="0" applyFont="1" applyFill="1" applyBorder="1" applyAlignment="1" applyProtection="1">
      <alignment horizontal="center" vertical="center" wrapText="1"/>
      <protection hidden="1"/>
    </xf>
    <xf numFmtId="0" fontId="3" fillId="9" borderId="16" xfId="0" applyFont="1" applyFill="1" applyBorder="1" applyAlignment="1" applyProtection="1">
      <alignment horizontal="center" vertical="center" wrapText="1"/>
      <protection hidden="1"/>
    </xf>
    <xf numFmtId="0" fontId="3" fillId="9" borderId="11" xfId="0" applyFont="1" applyFill="1" applyBorder="1" applyAlignment="1" applyProtection="1">
      <alignment vertical="center" wrapText="1"/>
      <protection hidden="1"/>
    </xf>
    <xf numFmtId="0" fontId="3" fillId="9" borderId="9" xfId="0" applyFont="1" applyFill="1" applyBorder="1" applyAlignment="1" applyProtection="1">
      <alignment vertical="center" wrapText="1"/>
      <protection hidden="1"/>
    </xf>
    <xf numFmtId="0" fontId="10" fillId="9" borderId="11" xfId="0" applyFont="1" applyFill="1" applyBorder="1" applyAlignment="1" applyProtection="1">
      <alignment vertical="center" wrapText="1"/>
      <protection hidden="1"/>
    </xf>
    <xf numFmtId="0" fontId="10" fillId="9" borderId="23" xfId="0" applyFont="1" applyFill="1" applyBorder="1" applyAlignment="1" applyProtection="1">
      <alignment horizontal="center" vertical="center"/>
      <protection hidden="1"/>
    </xf>
    <xf numFmtId="0" fontId="14" fillId="10" borderId="29" xfId="0" applyFont="1" applyFill="1" applyBorder="1"/>
    <xf numFmtId="0" fontId="14" fillId="10" borderId="29" xfId="0" applyFont="1" applyFill="1" applyBorder="1" applyAlignment="1">
      <alignment horizontal="center" vertical="center"/>
    </xf>
    <xf numFmtId="0" fontId="14" fillId="10" borderId="2" xfId="0" applyFont="1" applyFill="1" applyBorder="1" applyAlignment="1">
      <alignment horizontal="center" vertical="center"/>
    </xf>
    <xf numFmtId="0" fontId="0" fillId="0" borderId="29" xfId="0" applyBorder="1"/>
    <xf numFmtId="44" fontId="0" fillId="0" borderId="2" xfId="1" applyFont="1" applyBorder="1"/>
    <xf numFmtId="0" fontId="0" fillId="0" borderId="4" xfId="0" applyBorder="1"/>
    <xf numFmtId="44" fontId="0" fillId="0" borderId="1" xfId="1" applyFont="1" applyBorder="1"/>
    <xf numFmtId="0" fontId="13" fillId="0" borderId="30" xfId="0" applyFont="1" applyBorder="1" applyAlignment="1">
      <alignment horizontal="center" vertical="center"/>
    </xf>
    <xf numFmtId="0" fontId="13" fillId="0" borderId="3" xfId="0" applyFont="1" applyBorder="1" applyAlignment="1">
      <alignment horizontal="center" vertical="center"/>
    </xf>
    <xf numFmtId="0" fontId="13" fillId="0" borderId="31" xfId="0" applyFont="1"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44" fontId="0" fillId="0" borderId="1" xfId="0" applyNumberFormat="1" applyBorder="1"/>
    <xf numFmtId="0" fontId="3" fillId="7" borderId="19" xfId="0" applyFont="1" applyFill="1" applyBorder="1" applyAlignment="1" applyProtection="1">
      <alignment horizontal="center" vertical="center" wrapText="1"/>
      <protection hidden="1"/>
    </xf>
    <xf numFmtId="0" fontId="2" fillId="0" borderId="19" xfId="0" applyFont="1" applyBorder="1" applyAlignment="1" applyProtection="1">
      <alignment horizontal="center" vertical="center" wrapText="1"/>
      <protection locked="0" hidden="1"/>
    </xf>
    <xf numFmtId="0" fontId="2" fillId="0" borderId="28" xfId="0" applyFont="1" applyBorder="1" applyAlignment="1" applyProtection="1">
      <alignment horizontal="center" vertical="center" wrapText="1"/>
      <protection locked="0" hidden="1"/>
    </xf>
    <xf numFmtId="0" fontId="2" fillId="3" borderId="19" xfId="0" applyFont="1" applyFill="1" applyBorder="1" applyAlignment="1" applyProtection="1">
      <alignment horizontal="center" vertical="center" wrapText="1"/>
      <protection hidden="1"/>
    </xf>
    <xf numFmtId="0" fontId="2" fillId="3" borderId="18" xfId="0" applyFont="1" applyFill="1" applyBorder="1" applyAlignment="1" applyProtection="1">
      <alignment horizontal="center" vertical="center" wrapText="1"/>
      <protection hidden="1"/>
    </xf>
    <xf numFmtId="0" fontId="3" fillId="3" borderId="19" xfId="0" applyFont="1" applyFill="1" applyBorder="1" applyAlignment="1" applyProtection="1">
      <alignment horizontal="center" vertical="center" wrapText="1"/>
      <protection hidden="1"/>
    </xf>
    <xf numFmtId="0" fontId="2" fillId="0" borderId="8" xfId="0" applyFont="1" applyBorder="1" applyAlignment="1" applyProtection="1">
      <alignment horizontal="center" vertical="center" wrapText="1"/>
      <protection locked="0" hidden="1"/>
    </xf>
    <xf numFmtId="44" fontId="6" fillId="4" borderId="1" xfId="0" applyNumberFormat="1" applyFont="1" applyFill="1" applyBorder="1" applyAlignment="1">
      <alignment horizontal="center" vertical="center"/>
    </xf>
    <xf numFmtId="0" fontId="6" fillId="4" borderId="0" xfId="0" applyFont="1" applyFill="1" applyAlignment="1">
      <alignment horizontal="center" vertical="center"/>
    </xf>
    <xf numFmtId="44" fontId="0" fillId="4" borderId="1" xfId="1" applyFont="1" applyFill="1" applyBorder="1" applyAlignment="1">
      <alignment vertical="center"/>
    </xf>
    <xf numFmtId="0" fontId="0" fillId="0" borderId="1" xfId="0" applyBorder="1"/>
    <xf numFmtId="0" fontId="0" fillId="0" borderId="0" xfId="0" applyAlignment="1">
      <alignment horizontal="center" vertical="center"/>
    </xf>
    <xf numFmtId="0" fontId="3" fillId="0" borderId="1" xfId="0" applyFont="1" applyBorder="1" applyAlignment="1">
      <alignment horizontal="center" vertical="center"/>
    </xf>
    <xf numFmtId="0" fontId="10" fillId="0" borderId="0" xfId="0" applyFont="1" applyAlignment="1">
      <alignment horizontal="left" vertical="top"/>
    </xf>
    <xf numFmtId="10" fontId="0" fillId="0" borderId="0" xfId="36" applyNumberFormat="1" applyFont="1"/>
    <xf numFmtId="0" fontId="10" fillId="0" borderId="0" xfId="0" applyFont="1" applyAlignment="1" applyProtection="1">
      <alignment horizontal="center" vertical="center" wrapText="1"/>
      <protection hidden="1"/>
    </xf>
    <xf numFmtId="0" fontId="10" fillId="9" borderId="24" xfId="0" applyFont="1" applyFill="1" applyBorder="1" applyAlignment="1" applyProtection="1">
      <alignment horizontal="center" vertical="center"/>
      <protection hidden="1"/>
    </xf>
    <xf numFmtId="0" fontId="4" fillId="0" borderId="18" xfId="0" applyFont="1" applyBorder="1" applyAlignment="1" applyProtection="1">
      <alignment horizontal="left" vertical="center" wrapText="1"/>
      <protection locked="0" hidden="1"/>
    </xf>
    <xf numFmtId="0" fontId="4" fillId="0" borderId="23" xfId="0" applyFont="1" applyBorder="1" applyAlignment="1" applyProtection="1">
      <alignment horizontal="left" vertical="center" wrapText="1"/>
      <protection locked="0" hidden="1"/>
    </xf>
    <xf numFmtId="44" fontId="0" fillId="4" borderId="1" xfId="1" applyFont="1" applyFill="1" applyBorder="1"/>
    <xf numFmtId="44" fontId="4" fillId="0" borderId="3" xfId="0" applyNumberFormat="1" applyFont="1" applyBorder="1" applyAlignment="1" applyProtection="1">
      <alignment horizontal="center" vertical="center" wrapText="1"/>
      <protection hidden="1"/>
    </xf>
    <xf numFmtId="0" fontId="3" fillId="7" borderId="11" xfId="0" applyFont="1" applyFill="1" applyBorder="1" applyAlignment="1" applyProtection="1">
      <alignment horizontal="center" vertical="center" wrapText="1"/>
      <protection hidden="1"/>
    </xf>
    <xf numFmtId="0" fontId="6" fillId="4" borderId="1" xfId="0" applyFont="1" applyFill="1" applyBorder="1" applyAlignment="1">
      <alignment horizontal="left" vertical="center" wrapText="1"/>
    </xf>
    <xf numFmtId="0" fontId="0" fillId="4" borderId="1" xfId="3" applyFont="1" applyFill="1" applyBorder="1" applyAlignment="1">
      <alignment horizontal="left" vertical="center" wrapText="1"/>
    </xf>
    <xf numFmtId="0" fontId="0" fillId="4" borderId="1" xfId="5" applyFont="1" applyFill="1" applyBorder="1" applyAlignment="1">
      <alignment horizontal="left" vertical="center" wrapText="1"/>
    </xf>
    <xf numFmtId="44" fontId="0" fillId="0" borderId="0" xfId="1" applyFont="1" applyAlignment="1">
      <alignment horizontal="left" vertical="center"/>
    </xf>
    <xf numFmtId="44" fontId="0" fillId="4" borderId="1" xfId="1" applyFont="1" applyFill="1" applyBorder="1" applyAlignment="1">
      <alignment horizontal="left" vertical="center"/>
    </xf>
    <xf numFmtId="0" fontId="0" fillId="4" borderId="1" xfId="24" applyFont="1" applyFill="1" applyBorder="1" applyAlignment="1">
      <alignment horizontal="left" vertical="center" wrapText="1"/>
    </xf>
    <xf numFmtId="49" fontId="0" fillId="4" borderId="1" xfId="16" applyNumberFormat="1" applyFont="1" applyFill="1" applyBorder="1" applyAlignment="1">
      <alignment horizontal="left" vertical="center" wrapText="1"/>
    </xf>
    <xf numFmtId="49" fontId="0" fillId="4" borderId="1" xfId="18" applyNumberFormat="1" applyFont="1" applyFill="1" applyBorder="1" applyAlignment="1">
      <alignment horizontal="left" vertical="center" wrapText="1"/>
    </xf>
    <xf numFmtId="0" fontId="0" fillId="4" borderId="1" xfId="14" applyFont="1" applyFill="1" applyBorder="1" applyAlignment="1">
      <alignment horizontal="left" vertical="center" wrapText="1"/>
    </xf>
    <xf numFmtId="0" fontId="0" fillId="4" borderId="1" xfId="11" applyFont="1" applyFill="1" applyBorder="1" applyAlignment="1">
      <alignment horizontal="left" vertical="center" wrapText="1"/>
    </xf>
    <xf numFmtId="0" fontId="0" fillId="4" borderId="1" xfId="13" applyFont="1" applyFill="1" applyBorder="1" applyAlignment="1">
      <alignment horizontal="left" vertical="center" wrapText="1"/>
    </xf>
    <xf numFmtId="0" fontId="0" fillId="4" borderId="1" xfId="12" applyFont="1" applyFill="1" applyBorder="1" applyAlignment="1">
      <alignment horizontal="left" vertical="center" wrapText="1"/>
    </xf>
    <xf numFmtId="0" fontId="0" fillId="4" borderId="1" xfId="7" applyFont="1" applyFill="1" applyBorder="1" applyAlignment="1" applyProtection="1">
      <alignment horizontal="left" vertical="center" wrapText="1"/>
      <protection locked="0"/>
    </xf>
    <xf numFmtId="0" fontId="0" fillId="4" borderId="1" xfId="20" applyFont="1" applyFill="1" applyBorder="1" applyAlignment="1">
      <alignment horizontal="left" vertical="center" wrapText="1"/>
    </xf>
    <xf numFmtId="0" fontId="0" fillId="4" borderId="1" xfId="8" applyFont="1" applyFill="1" applyBorder="1" applyAlignment="1">
      <alignment horizontal="left" vertical="center" wrapText="1"/>
    </xf>
    <xf numFmtId="0" fontId="0" fillId="4" borderId="1" xfId="23" applyFont="1" applyFill="1" applyBorder="1" applyAlignment="1">
      <alignment horizontal="left" vertical="center" wrapText="1"/>
    </xf>
    <xf numFmtId="0" fontId="0" fillId="4" borderId="1" xfId="27" applyFont="1" applyFill="1" applyBorder="1" applyAlignment="1">
      <alignment horizontal="left" vertical="center" wrapText="1"/>
    </xf>
    <xf numFmtId="0" fontId="0" fillId="4" borderId="1" xfId="32" applyFont="1" applyFill="1" applyBorder="1" applyAlignment="1">
      <alignment horizontal="left" vertical="center" wrapText="1"/>
    </xf>
    <xf numFmtId="0" fontId="0" fillId="4" borderId="1" xfId="29" applyFont="1" applyFill="1" applyBorder="1" applyAlignment="1">
      <alignment horizontal="left" vertical="center" wrapText="1"/>
    </xf>
    <xf numFmtId="0" fontId="0" fillId="4" borderId="1" xfId="7" applyFont="1" applyFill="1" applyBorder="1" applyAlignment="1">
      <alignment horizontal="left" vertical="center" wrapText="1"/>
    </xf>
    <xf numFmtId="0" fontId="0" fillId="4" borderId="1" xfId="6" applyFont="1" applyFill="1" applyBorder="1" applyAlignment="1">
      <alignment horizontal="left" vertical="center" wrapText="1"/>
    </xf>
    <xf numFmtId="0" fontId="0" fillId="4" borderId="1" xfId="25" applyFont="1" applyFill="1" applyBorder="1" applyAlignment="1">
      <alignment horizontal="left" vertical="center" wrapText="1"/>
    </xf>
    <xf numFmtId="0" fontId="0" fillId="4" borderId="1" xfId="30" applyFont="1" applyFill="1" applyBorder="1" applyAlignment="1">
      <alignment horizontal="left" vertical="center" wrapText="1"/>
    </xf>
    <xf numFmtId="0" fontId="0" fillId="4" borderId="1" xfId="31" applyFont="1" applyFill="1" applyBorder="1" applyAlignment="1">
      <alignment horizontal="left" vertical="center" wrapText="1"/>
    </xf>
    <xf numFmtId="44" fontId="0" fillId="0" borderId="0" xfId="1" applyFont="1" applyAlignment="1">
      <alignment vertical="center"/>
    </xf>
    <xf numFmtId="44" fontId="0" fillId="4" borderId="0" xfId="1" applyFont="1" applyFill="1" applyAlignment="1">
      <alignment vertical="center"/>
    </xf>
    <xf numFmtId="164" fontId="0" fillId="4" borderId="1" xfId="21" applyNumberFormat="1" applyFont="1" applyFill="1" applyBorder="1" applyAlignment="1">
      <alignment horizontal="left" vertical="center" wrapText="1"/>
    </xf>
    <xf numFmtId="164" fontId="0" fillId="4" borderId="1" xfId="21" applyFont="1" applyFill="1" applyBorder="1" applyAlignment="1">
      <alignment horizontal="left" vertical="center" wrapText="1"/>
    </xf>
    <xf numFmtId="44" fontId="6" fillId="4" borderId="1" xfId="1" applyFont="1" applyFill="1" applyBorder="1" applyAlignment="1">
      <alignment vertical="center"/>
    </xf>
    <xf numFmtId="0" fontId="0" fillId="4" borderId="1" xfId="33" applyFont="1" applyFill="1" applyBorder="1" applyAlignment="1">
      <alignment horizontal="left" vertical="center" wrapText="1"/>
    </xf>
    <xf numFmtId="44" fontId="6" fillId="4" borderId="1" xfId="1" applyFont="1" applyFill="1" applyBorder="1" applyAlignment="1">
      <alignment horizontal="left" vertical="center"/>
    </xf>
    <xf numFmtId="44" fontId="0" fillId="4" borderId="1" xfId="1" applyFont="1" applyFill="1" applyBorder="1" applyAlignment="1">
      <alignment horizontal="center" vertical="center"/>
    </xf>
    <xf numFmtId="0" fontId="0" fillId="4" borderId="1" xfId="37" applyFont="1" applyFill="1" applyBorder="1" applyAlignment="1">
      <alignment vertical="center" wrapText="1"/>
    </xf>
    <xf numFmtId="44" fontId="0" fillId="4" borderId="1" xfId="1" applyFont="1" applyFill="1" applyBorder="1" applyAlignment="1">
      <alignment vertical="center" wrapText="1"/>
    </xf>
    <xf numFmtId="0" fontId="0" fillId="4" borderId="1" xfId="5" applyFont="1" applyFill="1" applyBorder="1" applyAlignment="1">
      <alignment vertical="center" wrapText="1"/>
    </xf>
    <xf numFmtId="0" fontId="0" fillId="4" borderId="1" xfId="3" applyFont="1" applyFill="1" applyBorder="1" applyAlignment="1">
      <alignment vertical="center" wrapText="1"/>
    </xf>
    <xf numFmtId="44" fontId="6" fillId="4" borderId="1" xfId="1" applyFont="1" applyFill="1" applyBorder="1" applyAlignment="1">
      <alignment horizontal="right" vertical="center"/>
    </xf>
    <xf numFmtId="44" fontId="14" fillId="4" borderId="1" xfId="1" applyFont="1" applyFill="1" applyBorder="1" applyAlignment="1">
      <alignment vertical="center"/>
    </xf>
    <xf numFmtId="0" fontId="0" fillId="4" borderId="1" xfId="38" applyFont="1" applyFill="1" applyBorder="1" applyAlignment="1">
      <alignment vertical="center" wrapText="1"/>
    </xf>
    <xf numFmtId="0" fontId="13" fillId="2" borderId="1" xfId="0" applyFont="1" applyFill="1" applyBorder="1" applyAlignment="1">
      <alignment horizontal="center" vertical="center"/>
    </xf>
    <xf numFmtId="44" fontId="14" fillId="2" borderId="1" xfId="1"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18" fillId="0" borderId="1" xfId="0" applyFont="1" applyBorder="1" applyAlignment="1">
      <alignment vertical="center" wrapText="1"/>
    </xf>
    <xf numFmtId="0" fontId="8" fillId="2" borderId="1" xfId="0" applyFont="1" applyFill="1" applyBorder="1" applyAlignment="1">
      <alignment horizontal="center" vertical="center"/>
    </xf>
    <xf numFmtId="0" fontId="19" fillId="2" borderId="1" xfId="0" applyFont="1" applyFill="1" applyBorder="1" applyAlignment="1" applyProtection="1">
      <alignment horizontal="center" vertical="center" wrapText="1"/>
      <protection hidden="1"/>
    </xf>
    <xf numFmtId="44" fontId="19" fillId="2" borderId="1" xfId="1" applyFont="1" applyFill="1" applyBorder="1" applyAlignment="1" applyProtection="1">
      <alignment horizontal="center" vertical="center" wrapText="1"/>
      <protection hidden="1"/>
    </xf>
    <xf numFmtId="42" fontId="19" fillId="2" borderId="1" xfId="0" applyNumberFormat="1" applyFont="1" applyFill="1" applyBorder="1" applyAlignment="1" applyProtection="1">
      <alignment horizontal="center" vertical="center" wrapText="1"/>
      <protection hidden="1"/>
    </xf>
    <xf numFmtId="0" fontId="20" fillId="0" borderId="0" xfId="0" applyFont="1" applyAlignment="1">
      <alignment vertical="center"/>
    </xf>
    <xf numFmtId="0" fontId="18" fillId="4" borderId="1" xfId="0" applyFont="1" applyFill="1" applyBorder="1" applyAlignment="1">
      <alignment horizontal="left" vertical="center"/>
    </xf>
    <xf numFmtId="0" fontId="18" fillId="4" borderId="1" xfId="0" applyFont="1" applyFill="1" applyBorder="1" applyAlignment="1">
      <alignment vertical="center" wrapText="1"/>
    </xf>
    <xf numFmtId="44" fontId="18" fillId="4" borderId="1" xfId="1" applyFont="1" applyFill="1" applyBorder="1" applyAlignment="1">
      <alignment vertical="center"/>
    </xf>
    <xf numFmtId="42" fontId="18" fillId="4" borderId="1" xfId="0" applyNumberFormat="1" applyFont="1" applyFill="1" applyBorder="1" applyAlignment="1">
      <alignment horizontal="center" vertical="center"/>
    </xf>
    <xf numFmtId="44" fontId="18" fillId="4" borderId="1" xfId="0" applyNumberFormat="1" applyFont="1" applyFill="1" applyBorder="1" applyAlignment="1">
      <alignment horizontal="center" vertical="center"/>
    </xf>
    <xf numFmtId="0" fontId="20" fillId="4" borderId="0" xfId="0" applyFont="1" applyFill="1" applyAlignment="1">
      <alignment vertical="center"/>
    </xf>
    <xf numFmtId="0" fontId="18" fillId="0" borderId="1" xfId="0" applyFont="1" applyBorder="1" applyAlignment="1">
      <alignment vertical="center"/>
    </xf>
    <xf numFmtId="42" fontId="20" fillId="0" borderId="1" xfId="0" applyNumberFormat="1" applyFont="1" applyBorder="1" applyAlignment="1">
      <alignment horizontal="center" vertical="center"/>
    </xf>
    <xf numFmtId="0" fontId="20" fillId="0" borderId="1" xfId="0" applyFont="1" applyBorder="1" applyAlignment="1">
      <alignment vertical="center"/>
    </xf>
    <xf numFmtId="0" fontId="20" fillId="0" borderId="1" xfId="0" applyFont="1" applyBorder="1" applyAlignment="1">
      <alignment horizontal="left" vertical="center" wrapText="1"/>
    </xf>
    <xf numFmtId="44" fontId="20" fillId="0" borderId="1" xfId="0" applyNumberFormat="1" applyFont="1" applyBorder="1" applyAlignment="1">
      <alignment horizontal="center" vertical="center"/>
    </xf>
    <xf numFmtId="0" fontId="20" fillId="4" borderId="1" xfId="0" applyFont="1" applyFill="1" applyBorder="1" applyAlignment="1">
      <alignment vertical="center"/>
    </xf>
    <xf numFmtId="0" fontId="20" fillId="4" borderId="1" xfId="0" applyFont="1" applyFill="1" applyBorder="1" applyAlignment="1">
      <alignment horizontal="left" vertical="center" wrapText="1"/>
    </xf>
    <xf numFmtId="42" fontId="20" fillId="4" borderId="1" xfId="0" applyNumberFormat="1" applyFont="1" applyFill="1" applyBorder="1" applyAlignment="1">
      <alignment horizontal="center" vertical="center"/>
    </xf>
    <xf numFmtId="44" fontId="20" fillId="4" borderId="1" xfId="0" applyNumberFormat="1" applyFont="1" applyFill="1" applyBorder="1" applyAlignment="1">
      <alignment horizontal="center" vertical="center"/>
    </xf>
    <xf numFmtId="44" fontId="18" fillId="0" borderId="1" xfId="1" applyFont="1" applyFill="1" applyBorder="1" applyAlignment="1">
      <alignment vertical="center"/>
    </xf>
    <xf numFmtId="0" fontId="20" fillId="0" borderId="3" xfId="0" applyFont="1" applyBorder="1" applyAlignment="1">
      <alignment vertical="center"/>
    </xf>
    <xf numFmtId="0" fontId="20" fillId="0" borderId="3" xfId="0" applyFont="1" applyBorder="1" applyAlignment="1">
      <alignment horizontal="left" vertical="center" wrapText="1"/>
    </xf>
    <xf numFmtId="44" fontId="18" fillId="4" borderId="3" xfId="1" applyFont="1" applyFill="1" applyBorder="1" applyAlignment="1">
      <alignment vertical="center"/>
    </xf>
    <xf numFmtId="42" fontId="20" fillId="0" borderId="3" xfId="0" applyNumberFormat="1" applyFont="1" applyBorder="1" applyAlignment="1">
      <alignment horizontal="center" vertical="center"/>
    </xf>
    <xf numFmtId="44" fontId="20" fillId="0" borderId="3" xfId="0" applyNumberFormat="1" applyFont="1" applyBorder="1" applyAlignment="1">
      <alignment horizontal="center" vertical="center"/>
    </xf>
    <xf numFmtId="0" fontId="18" fillId="4" borderId="1" xfId="0" applyFont="1" applyFill="1" applyBorder="1" applyAlignment="1">
      <alignment vertical="center"/>
    </xf>
    <xf numFmtId="0" fontId="18" fillId="4" borderId="1" xfId="5" applyFont="1" applyFill="1" applyBorder="1" applyAlignment="1">
      <alignment vertical="center" wrapText="1"/>
    </xf>
    <xf numFmtId="0" fontId="18" fillId="0" borderId="1" xfId="5" applyFont="1" applyFill="1" applyBorder="1" applyAlignment="1">
      <alignment vertical="center" wrapText="1"/>
    </xf>
    <xf numFmtId="42" fontId="18" fillId="0" borderId="1" xfId="0" applyNumberFormat="1" applyFont="1" applyBorder="1" applyAlignment="1">
      <alignment horizontal="center" vertical="center"/>
    </xf>
    <xf numFmtId="0" fontId="18" fillId="0" borderId="1" xfId="0" applyFont="1" applyBorder="1" applyAlignment="1">
      <alignment horizontal="left" vertical="center" wrapText="1"/>
    </xf>
    <xf numFmtId="44" fontId="20" fillId="4" borderId="1" xfId="1" applyFont="1" applyFill="1" applyBorder="1" applyAlignment="1">
      <alignment vertical="center"/>
    </xf>
    <xf numFmtId="0" fontId="18" fillId="4" borderId="1" xfId="4" applyFont="1" applyFill="1" applyBorder="1" applyAlignment="1">
      <alignment vertical="center"/>
    </xf>
    <xf numFmtId="49" fontId="20" fillId="4" borderId="1" xfId="0" applyNumberFormat="1" applyFont="1" applyFill="1" applyBorder="1" applyAlignment="1">
      <alignment horizontal="left" vertical="center"/>
    </xf>
    <xf numFmtId="0" fontId="20" fillId="0" borderId="2" xfId="0" applyFont="1" applyBorder="1" applyAlignment="1">
      <alignment vertical="center"/>
    </xf>
    <xf numFmtId="0" fontId="20" fillId="0" borderId="2"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vertical="center" wrapText="1"/>
    </xf>
    <xf numFmtId="44" fontId="20" fillId="0" borderId="0" xfId="1" applyFont="1" applyAlignment="1">
      <alignment vertical="center"/>
    </xf>
    <xf numFmtId="0" fontId="20" fillId="0" borderId="0" xfId="0" applyFont="1" applyAlignment="1">
      <alignment horizontal="center" vertical="center"/>
    </xf>
    <xf numFmtId="0" fontId="18" fillId="4" borderId="1" xfId="0" applyFont="1" applyFill="1" applyBorder="1" applyAlignment="1">
      <alignment horizontal="left" vertical="center" wrapText="1"/>
    </xf>
    <xf numFmtId="44" fontId="18" fillId="4" borderId="1" xfId="1" applyFont="1" applyFill="1" applyBorder="1" applyAlignment="1">
      <alignment horizontal="left" vertical="center"/>
    </xf>
    <xf numFmtId="44" fontId="6" fillId="4" borderId="1" xfId="1" applyFont="1" applyFill="1" applyBorder="1" applyAlignment="1">
      <alignment horizontal="center" vertical="center"/>
    </xf>
    <xf numFmtId="44" fontId="0" fillId="4" borderId="1" xfId="1" applyFont="1" applyFill="1" applyBorder="1" applyAlignment="1">
      <alignment horizontal="right" vertical="center"/>
    </xf>
    <xf numFmtId="44" fontId="0" fillId="4" borderId="1" xfId="1" applyFont="1" applyFill="1" applyBorder="1" applyAlignment="1">
      <alignment horizontal="right" vertical="center" wrapText="1"/>
    </xf>
    <xf numFmtId="44" fontId="18" fillId="0" borderId="1" xfId="1" applyFont="1" applyFill="1" applyBorder="1" applyAlignment="1">
      <alignment horizontal="center" vertical="center"/>
    </xf>
    <xf numFmtId="44" fontId="17" fillId="4" borderId="1" xfId="1" applyFont="1" applyFill="1" applyBorder="1" applyAlignment="1">
      <alignment horizontal="right" vertical="center" wrapText="1"/>
    </xf>
    <xf numFmtId="44" fontId="17" fillId="4" borderId="1" xfId="1" applyFont="1" applyFill="1" applyBorder="1" applyAlignment="1">
      <alignment vertical="center"/>
    </xf>
    <xf numFmtId="44" fontId="0" fillId="0" borderId="0" xfId="1" applyFont="1"/>
    <xf numFmtId="44" fontId="0" fillId="0" borderId="0" xfId="0" applyNumberFormat="1"/>
    <xf numFmtId="44" fontId="0" fillId="4" borderId="3" xfId="1" applyFont="1" applyFill="1" applyBorder="1" applyAlignment="1">
      <alignment horizontal="left" vertical="center"/>
    </xf>
    <xf numFmtId="44" fontId="0" fillId="4" borderId="3" xfId="1" applyFont="1" applyFill="1" applyBorder="1" applyAlignment="1">
      <alignment vertical="center"/>
    </xf>
    <xf numFmtId="0" fontId="19" fillId="2" borderId="4" xfId="0" applyFont="1" applyFill="1" applyBorder="1" applyAlignment="1" applyProtection="1">
      <alignment horizontal="center" vertical="center" wrapText="1"/>
      <protection hidden="1"/>
    </xf>
    <xf numFmtId="49" fontId="0" fillId="4" borderId="1" xfId="18" applyNumberFormat="1" applyFont="1" applyFill="1" applyBorder="1" applyAlignment="1">
      <alignment vertical="center"/>
    </xf>
    <xf numFmtId="49" fontId="0" fillId="4" borderId="1" xfId="18" applyNumberFormat="1" applyFont="1" applyFill="1" applyBorder="1" applyAlignment="1">
      <alignment vertical="center" wrapText="1"/>
    </xf>
    <xf numFmtId="0" fontId="0" fillId="4" borderId="1" xfId="37" applyFont="1" applyFill="1" applyBorder="1" applyAlignment="1">
      <alignment vertical="center"/>
    </xf>
    <xf numFmtId="49" fontId="0" fillId="4" borderId="1" xfId="16" applyNumberFormat="1" applyFont="1" applyFill="1" applyBorder="1" applyAlignment="1">
      <alignment vertical="center" wrapText="1"/>
    </xf>
    <xf numFmtId="49" fontId="0" fillId="4" borderId="1" xfId="16" applyNumberFormat="1" applyFont="1" applyFill="1" applyBorder="1" applyAlignment="1">
      <alignment vertical="center"/>
    </xf>
    <xf numFmtId="0" fontId="0" fillId="4" borderId="1" xfId="20" applyFont="1" applyFill="1" applyBorder="1" applyAlignment="1" applyProtection="1">
      <alignment horizontal="left" vertical="center" wrapText="1"/>
      <protection locked="0"/>
    </xf>
    <xf numFmtId="0" fontId="0" fillId="4" borderId="1" xfId="32" applyFont="1" applyFill="1" applyBorder="1" applyAlignment="1">
      <alignment vertical="center" wrapText="1"/>
    </xf>
    <xf numFmtId="0" fontId="0" fillId="4" borderId="1" xfId="23" applyFont="1" applyFill="1" applyBorder="1" applyAlignment="1">
      <alignment vertical="center" wrapText="1"/>
    </xf>
    <xf numFmtId="0" fontId="0" fillId="4" borderId="1" xfId="2" applyFont="1" applyFill="1" applyBorder="1" applyAlignment="1" applyProtection="1">
      <alignment horizontal="left" vertical="center" wrapText="1"/>
      <protection locked="0"/>
    </xf>
    <xf numFmtId="0" fontId="0" fillId="4" borderId="1" xfId="7" applyFont="1" applyFill="1" applyBorder="1" applyAlignment="1">
      <alignment vertical="center" wrapText="1"/>
    </xf>
    <xf numFmtId="44" fontId="13" fillId="2" borderId="1" xfId="1" applyFont="1" applyFill="1" applyBorder="1" applyAlignment="1" applyProtection="1">
      <alignment horizontal="center" vertical="center" wrapText="1"/>
      <protection hidden="1"/>
    </xf>
    <xf numFmtId="0" fontId="0" fillId="4" borderId="1" xfId="4" applyFont="1" applyFill="1" applyBorder="1" applyAlignment="1">
      <alignment vertical="center"/>
    </xf>
    <xf numFmtId="0" fontId="0" fillId="4" borderId="1" xfId="21" applyNumberFormat="1" applyFont="1" applyFill="1" applyBorder="1" applyAlignment="1">
      <alignment vertical="center"/>
    </xf>
    <xf numFmtId="0" fontId="0" fillId="4" borderId="1" xfId="21" applyNumberFormat="1" applyFont="1" applyFill="1" applyBorder="1" applyAlignment="1">
      <alignment horizontal="left" vertical="center"/>
    </xf>
    <xf numFmtId="0" fontId="0" fillId="4" borderId="1" xfId="22" applyFont="1" applyFill="1" applyBorder="1" applyAlignment="1">
      <alignment horizontal="left" vertical="center" wrapText="1"/>
    </xf>
    <xf numFmtId="0" fontId="0" fillId="4" borderId="1" xfId="0" applyFill="1" applyBorder="1" applyAlignment="1">
      <alignment vertical="center" wrapText="1"/>
    </xf>
    <xf numFmtId="0" fontId="0" fillId="4" borderId="1" xfId="0" applyFill="1" applyBorder="1" applyAlignment="1">
      <alignment horizontal="left" vertical="center" wrapText="1"/>
    </xf>
    <xf numFmtId="0" fontId="0" fillId="4" borderId="1" xfId="0" applyFill="1" applyBorder="1" applyAlignment="1">
      <alignment vertical="center"/>
    </xf>
    <xf numFmtId="0" fontId="20" fillId="13" borderId="34" xfId="7" applyFont="1" applyFill="1" applyBorder="1" applyAlignment="1">
      <alignment horizontal="left" vertical="center" wrapText="1"/>
    </xf>
    <xf numFmtId="0" fontId="0" fillId="4" borderId="34" xfId="0" applyFill="1" applyBorder="1" applyAlignment="1">
      <alignment horizontal="left" vertical="center" wrapText="1"/>
    </xf>
    <xf numFmtId="0" fontId="20" fillId="0" borderId="34" xfId="0" applyFont="1" applyBorder="1" applyAlignment="1">
      <alignment horizontal="left" vertical="center" wrapText="1"/>
    </xf>
    <xf numFmtId="0" fontId="0" fillId="4" borderId="0" xfId="0" applyFill="1" applyAlignment="1">
      <alignment horizontal="center" vertical="center"/>
    </xf>
    <xf numFmtId="0" fontId="0" fillId="4" borderId="1" xfId="0" applyFill="1" applyBorder="1" applyAlignment="1">
      <alignment horizontal="left" vertical="center"/>
    </xf>
    <xf numFmtId="49" fontId="0" fillId="4" borderId="1" xfId="0" applyNumberFormat="1" applyFill="1" applyBorder="1" applyAlignment="1">
      <alignment horizontal="left" vertical="center"/>
    </xf>
    <xf numFmtId="0" fontId="0" fillId="4" borderId="0" xfId="0" applyFill="1" applyAlignment="1">
      <alignment horizontal="left" vertical="center"/>
    </xf>
    <xf numFmtId="0" fontId="0" fillId="4" borderId="0" xfId="0" applyFill="1" applyAlignment="1">
      <alignment vertical="center"/>
    </xf>
    <xf numFmtId="165" fontId="0" fillId="4" borderId="1" xfId="0" applyNumberFormat="1" applyFill="1" applyBorder="1" applyAlignment="1">
      <alignment horizontal="left" vertical="center" wrapText="1"/>
    </xf>
    <xf numFmtId="0" fontId="0" fillId="4" borderId="1" xfId="0" applyFill="1" applyBorder="1" applyAlignment="1">
      <alignment horizontal="center" vertical="center"/>
    </xf>
    <xf numFmtId="44" fontId="0" fillId="4" borderId="1" xfId="0" applyNumberFormat="1" applyFill="1" applyBorder="1" applyAlignment="1">
      <alignment horizontal="left" vertical="center" wrapText="1"/>
    </xf>
    <xf numFmtId="0" fontId="0" fillId="4" borderId="3" xfId="0" applyFill="1" applyBorder="1" applyAlignment="1">
      <alignment horizontal="left" vertical="center"/>
    </xf>
    <xf numFmtId="0" fontId="0" fillId="4" borderId="3" xfId="0" applyFill="1" applyBorder="1" applyAlignment="1">
      <alignment horizontal="left" vertical="center" wrapText="1"/>
    </xf>
    <xf numFmtId="0" fontId="0" fillId="4" borderId="35" xfId="0" applyFill="1" applyBorder="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0" fillId="4" borderId="34" xfId="0" applyFill="1" applyBorder="1" applyAlignment="1">
      <alignment horizontal="left" vertical="center"/>
    </xf>
    <xf numFmtId="0" fontId="0" fillId="4" borderId="35" xfId="27" applyFont="1" applyFill="1" applyBorder="1" applyAlignment="1">
      <alignment horizontal="left" vertical="center" wrapText="1"/>
    </xf>
    <xf numFmtId="0" fontId="0" fillId="4" borderId="34" xfId="27" applyFont="1" applyFill="1" applyBorder="1" applyAlignment="1">
      <alignment horizontal="left" vertical="center" wrapText="1"/>
    </xf>
    <xf numFmtId="44" fontId="1" fillId="0" borderId="0" xfId="1" applyFont="1" applyFill="1" applyBorder="1"/>
    <xf numFmtId="44" fontId="17" fillId="4" borderId="1" xfId="1" applyFont="1" applyFill="1" applyBorder="1" applyAlignment="1">
      <alignment vertical="center" wrapText="1"/>
    </xf>
    <xf numFmtId="0" fontId="0" fillId="4" borderId="33" xfId="32" applyFont="1" applyFill="1" applyBorder="1" applyAlignment="1">
      <alignment vertical="center" wrapText="1"/>
    </xf>
    <xf numFmtId="0" fontId="0" fillId="4" borderId="1" xfId="22" applyFont="1" applyFill="1" applyBorder="1" applyAlignment="1">
      <alignment vertical="center" wrapText="1"/>
    </xf>
    <xf numFmtId="49" fontId="0" fillId="4" borderId="1" xfId="14" applyNumberFormat="1" applyFont="1" applyFill="1" applyBorder="1" applyAlignment="1" applyProtection="1">
      <alignment vertical="center"/>
      <protection locked="0"/>
    </xf>
    <xf numFmtId="0" fontId="0" fillId="4" borderId="1" xfId="15" applyFont="1" applyFill="1" applyBorder="1" applyAlignment="1">
      <alignment vertical="center"/>
    </xf>
    <xf numFmtId="0" fontId="0" fillId="4" borderId="1" xfId="14" applyFont="1" applyFill="1" applyBorder="1" applyAlignment="1">
      <alignment vertical="center"/>
    </xf>
    <xf numFmtId="0" fontId="0" fillId="4" borderId="1" xfId="19" applyFont="1" applyFill="1" applyBorder="1" applyAlignment="1">
      <alignment vertical="center"/>
    </xf>
    <xf numFmtId="49" fontId="0" fillId="4" borderId="1" xfId="3" applyNumberFormat="1" applyFont="1" applyFill="1" applyBorder="1" applyAlignment="1" applyProtection="1">
      <alignment vertical="center"/>
      <protection locked="0"/>
    </xf>
    <xf numFmtId="0" fontId="21" fillId="4" borderId="36" xfId="7" applyFont="1" applyFill="1" applyBorder="1" applyAlignment="1">
      <alignment horizontal="left" vertical="center" wrapText="1"/>
    </xf>
    <xf numFmtId="44" fontId="18" fillId="4" borderId="34" xfId="0" applyNumberFormat="1" applyFont="1" applyFill="1" applyBorder="1" applyAlignment="1">
      <alignment horizontal="center" vertical="center"/>
    </xf>
    <xf numFmtId="42" fontId="20" fillId="0" borderId="34" xfId="0" applyNumberFormat="1" applyFont="1" applyBorder="1" applyAlignment="1">
      <alignment horizontal="center" vertical="center"/>
    </xf>
    <xf numFmtId="44" fontId="20" fillId="0" borderId="34" xfId="0" applyNumberFormat="1" applyFont="1" applyBorder="1" applyAlignment="1">
      <alignment horizontal="center" vertical="center"/>
    </xf>
    <xf numFmtId="44" fontId="20" fillId="4" borderId="34" xfId="0" applyNumberFormat="1" applyFont="1" applyFill="1" applyBorder="1" applyAlignment="1">
      <alignment horizontal="center" vertical="center"/>
    </xf>
    <xf numFmtId="42" fontId="18" fillId="4" borderId="34" xfId="0" applyNumberFormat="1" applyFont="1" applyFill="1" applyBorder="1" applyAlignment="1">
      <alignment horizontal="center" vertical="center"/>
    </xf>
    <xf numFmtId="42" fontId="20" fillId="4" borderId="34" xfId="0" applyNumberFormat="1" applyFont="1" applyFill="1" applyBorder="1" applyAlignment="1">
      <alignment horizontal="center" vertical="center"/>
    </xf>
    <xf numFmtId="42" fontId="18" fillId="0" borderId="34" xfId="0" applyNumberFormat="1" applyFont="1" applyBorder="1" applyAlignment="1">
      <alignment horizontal="center" vertical="center"/>
    </xf>
    <xf numFmtId="44" fontId="4" fillId="0" borderId="2" xfId="0" applyNumberFormat="1" applyFont="1" applyBorder="1" applyAlignment="1" applyProtection="1">
      <alignment horizontal="center" vertical="center" wrapText="1"/>
      <protection locked="0" hidden="1"/>
    </xf>
    <xf numFmtId="44" fontId="4" fillId="0" borderId="3" xfId="0" applyNumberFormat="1" applyFont="1" applyBorder="1" applyAlignment="1" applyProtection="1">
      <alignment horizontal="center" vertical="center" wrapText="1"/>
      <protection locked="0" hidden="1"/>
    </xf>
    <xf numFmtId="44" fontId="4" fillId="0" borderId="32" xfId="0" applyNumberFormat="1" applyFont="1" applyBorder="1" applyAlignment="1" applyProtection="1">
      <alignment horizontal="center" vertical="center" wrapText="1"/>
      <protection locked="0" hidden="1"/>
    </xf>
    <xf numFmtId="0" fontId="12" fillId="6" borderId="18" xfId="0" applyFont="1" applyFill="1" applyBorder="1" applyAlignment="1" applyProtection="1">
      <alignment horizontal="center" vertical="center" wrapText="1"/>
      <protection hidden="1"/>
    </xf>
    <xf numFmtId="0" fontId="12" fillId="6" borderId="16" xfId="0" applyFont="1" applyFill="1" applyBorder="1" applyAlignment="1" applyProtection="1">
      <alignment horizontal="center" vertical="center" wrapText="1"/>
      <protection hidden="1"/>
    </xf>
    <xf numFmtId="0" fontId="12" fillId="6" borderId="23" xfId="0" applyFont="1" applyFill="1" applyBorder="1" applyAlignment="1" applyProtection="1">
      <alignment horizontal="center" vertical="center" wrapText="1"/>
      <protection hidden="1"/>
    </xf>
    <xf numFmtId="0" fontId="12" fillId="6" borderId="24" xfId="0" applyFont="1" applyFill="1" applyBorder="1" applyAlignment="1" applyProtection="1">
      <alignment horizontal="center" vertical="center" wrapText="1"/>
      <protection hidden="1"/>
    </xf>
    <xf numFmtId="0" fontId="12" fillId="6" borderId="17" xfId="0" applyFont="1" applyFill="1" applyBorder="1" applyAlignment="1" applyProtection="1">
      <alignment horizontal="center" vertical="center" wrapText="1"/>
      <protection hidden="1"/>
    </xf>
    <xf numFmtId="0" fontId="12" fillId="6" borderId="25" xfId="0" applyFont="1" applyFill="1" applyBorder="1" applyAlignment="1" applyProtection="1">
      <alignment horizontal="center" vertical="center" wrapText="1"/>
      <protection hidden="1"/>
    </xf>
    <xf numFmtId="44" fontId="4" fillId="0" borderId="2" xfId="0" applyNumberFormat="1" applyFont="1" applyBorder="1" applyAlignment="1" applyProtection="1">
      <alignment horizontal="center" vertical="center" wrapText="1"/>
      <protection hidden="1"/>
    </xf>
    <xf numFmtId="44" fontId="4" fillId="0" borderId="3" xfId="0" applyNumberFormat="1" applyFont="1" applyBorder="1" applyAlignment="1" applyProtection="1">
      <alignment horizontal="center" vertical="center" wrapText="1"/>
      <protection hidden="1"/>
    </xf>
    <xf numFmtId="44" fontId="4" fillId="0" borderId="32" xfId="0" applyNumberFormat="1"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locked="0" hidden="1"/>
    </xf>
    <xf numFmtId="0" fontId="4" fillId="0" borderId="28" xfId="0" applyFont="1" applyBorder="1" applyAlignment="1" applyProtection="1">
      <alignment horizontal="center" vertical="center" wrapText="1"/>
      <protection locked="0" hidden="1"/>
    </xf>
    <xf numFmtId="0" fontId="9" fillId="0" borderId="5" xfId="0" applyFont="1" applyBorder="1" applyAlignment="1" applyProtection="1">
      <alignment horizontal="center"/>
      <protection hidden="1"/>
    </xf>
    <xf numFmtId="0" fontId="9" fillId="0" borderId="6" xfId="0" applyFont="1" applyBorder="1" applyAlignment="1" applyProtection="1">
      <alignment horizontal="center"/>
      <protection hidden="1"/>
    </xf>
    <xf numFmtId="0" fontId="9" fillId="0" borderId="7" xfId="0" applyFont="1" applyBorder="1" applyAlignment="1" applyProtection="1">
      <alignment horizontal="center"/>
      <protection hidden="1"/>
    </xf>
    <xf numFmtId="0" fontId="9" fillId="4" borderId="9" xfId="0" applyFont="1" applyFill="1" applyBorder="1" applyAlignment="1" applyProtection="1">
      <alignment horizontal="center" vertical="center" wrapText="1"/>
      <protection hidden="1"/>
    </xf>
    <xf numFmtId="0" fontId="9" fillId="4" borderId="10" xfId="0" applyFont="1" applyFill="1" applyBorder="1" applyAlignment="1" applyProtection="1">
      <alignment horizontal="center" vertical="center" wrapText="1"/>
      <protection hidden="1"/>
    </xf>
    <xf numFmtId="0" fontId="9" fillId="4" borderId="11" xfId="0" applyFont="1" applyFill="1" applyBorder="1" applyAlignment="1" applyProtection="1">
      <alignment horizontal="center" vertical="center" wrapText="1"/>
      <protection hidden="1"/>
    </xf>
    <xf numFmtId="0" fontId="11" fillId="4" borderId="8" xfId="0" applyFont="1" applyFill="1" applyBorder="1" applyAlignment="1" applyProtection="1">
      <alignment horizontal="center" wrapText="1"/>
      <protection hidden="1"/>
    </xf>
    <xf numFmtId="0" fontId="11" fillId="4" borderId="0" xfId="0" applyFont="1" applyFill="1" applyAlignment="1" applyProtection="1">
      <alignment horizontal="center" wrapText="1"/>
      <protection hidden="1"/>
    </xf>
    <xf numFmtId="0" fontId="11" fillId="4" borderId="12" xfId="0" applyFont="1" applyFill="1" applyBorder="1" applyAlignment="1" applyProtection="1">
      <alignment horizontal="center" wrapText="1"/>
      <protection hidden="1"/>
    </xf>
    <xf numFmtId="0" fontId="2" fillId="5" borderId="13" xfId="0" applyFont="1" applyFill="1" applyBorder="1" applyAlignment="1" applyProtection="1">
      <alignment horizontal="center" vertical="center" wrapText="1"/>
      <protection hidden="1"/>
    </xf>
    <xf numFmtId="0" fontId="2" fillId="5" borderId="14" xfId="0" applyFont="1" applyFill="1" applyBorder="1" applyAlignment="1" applyProtection="1">
      <alignment horizontal="center" vertical="center" wrapText="1"/>
      <protection hidden="1"/>
    </xf>
    <xf numFmtId="0" fontId="2" fillId="5" borderId="20" xfId="0" applyFont="1" applyFill="1" applyBorder="1" applyAlignment="1" applyProtection="1">
      <alignment horizontal="center" vertical="center" wrapText="1"/>
      <protection hidden="1"/>
    </xf>
    <xf numFmtId="0" fontId="2" fillId="5" borderId="21" xfId="0" applyFont="1" applyFill="1" applyBorder="1" applyAlignment="1" applyProtection="1">
      <alignment horizontal="center" vertical="center" wrapText="1"/>
      <protection hidden="1"/>
    </xf>
    <xf numFmtId="0" fontId="2" fillId="0" borderId="15" xfId="0" applyFont="1" applyBorder="1" applyAlignment="1" applyProtection="1">
      <alignment horizontal="center" vertical="center" wrapText="1"/>
      <protection locked="0" hidden="1"/>
    </xf>
    <xf numFmtId="0" fontId="2" fillId="0" borderId="14" xfId="0" applyFont="1" applyBorder="1" applyAlignment="1" applyProtection="1">
      <alignment horizontal="center" vertical="center" wrapText="1"/>
      <protection locked="0" hidden="1"/>
    </xf>
    <xf numFmtId="0" fontId="2" fillId="0" borderId="22" xfId="0" applyFont="1" applyBorder="1" applyAlignment="1" applyProtection="1">
      <alignment horizontal="center" vertical="center" wrapText="1"/>
      <protection locked="0" hidden="1"/>
    </xf>
    <xf numFmtId="0" fontId="2" fillId="0" borderId="21" xfId="0" applyFont="1" applyBorder="1" applyAlignment="1" applyProtection="1">
      <alignment horizontal="center" vertical="center" wrapText="1"/>
      <protection locked="0" hidden="1"/>
    </xf>
    <xf numFmtId="0" fontId="3" fillId="3" borderId="19"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0" fontId="3" fillId="8" borderId="19" xfId="0" applyFont="1" applyFill="1" applyBorder="1" applyAlignment="1" applyProtection="1">
      <alignment horizontal="center" vertical="center"/>
      <protection hidden="1"/>
    </xf>
    <xf numFmtId="0" fontId="3" fillId="8" borderId="26" xfId="0" applyFont="1" applyFill="1" applyBorder="1" applyAlignment="1" applyProtection="1">
      <alignment horizontal="center" vertical="center"/>
      <protection hidden="1"/>
    </xf>
    <xf numFmtId="0" fontId="2" fillId="3" borderId="19" xfId="0" applyFont="1" applyFill="1" applyBorder="1" applyAlignment="1" applyProtection="1">
      <alignment horizontal="center" vertical="center" wrapText="1"/>
      <protection hidden="1"/>
    </xf>
    <xf numFmtId="0" fontId="2" fillId="3" borderId="26" xfId="0" applyFont="1" applyFill="1" applyBorder="1" applyAlignment="1" applyProtection="1">
      <alignment horizontal="center" vertical="center" wrapText="1"/>
      <protection hidden="1"/>
    </xf>
    <xf numFmtId="0" fontId="3" fillId="3" borderId="8" xfId="0" applyFont="1" applyFill="1" applyBorder="1" applyAlignment="1" applyProtection="1">
      <alignment horizontal="center" vertical="center"/>
      <protection hidden="1"/>
    </xf>
    <xf numFmtId="0" fontId="2" fillId="0" borderId="12" xfId="0" applyFont="1" applyBorder="1" applyAlignment="1" applyProtection="1">
      <alignment horizontal="center" vertical="center" wrapText="1"/>
      <protection hidden="1"/>
    </xf>
    <xf numFmtId="0" fontId="3" fillId="3" borderId="28" xfId="0" applyFont="1" applyFill="1" applyBorder="1" applyAlignment="1" applyProtection="1">
      <alignment horizontal="center" vertical="center"/>
      <protection hidden="1"/>
    </xf>
    <xf numFmtId="0" fontId="3" fillId="8" borderId="28" xfId="0" applyFont="1" applyFill="1" applyBorder="1" applyAlignment="1" applyProtection="1">
      <alignment horizontal="center" vertical="center"/>
      <protection hidden="1"/>
    </xf>
    <xf numFmtId="0" fontId="2" fillId="3" borderId="28" xfId="0" applyFont="1" applyFill="1" applyBorder="1" applyAlignment="1" applyProtection="1">
      <alignment horizontal="center" vertical="center" wrapText="1"/>
      <protection hidden="1"/>
    </xf>
    <xf numFmtId="0" fontId="3" fillId="3" borderId="18" xfId="0" applyFont="1" applyFill="1" applyBorder="1" applyAlignment="1" applyProtection="1">
      <alignment horizontal="center" vertical="center"/>
      <protection hidden="1"/>
    </xf>
    <xf numFmtId="0" fontId="3" fillId="8" borderId="18" xfId="0" applyFont="1" applyFill="1" applyBorder="1" applyAlignment="1" applyProtection="1">
      <alignment horizontal="center" vertical="center"/>
      <protection hidden="1"/>
    </xf>
    <xf numFmtId="0" fontId="3" fillId="8" borderId="8" xfId="0" applyFont="1" applyFill="1" applyBorder="1" applyAlignment="1" applyProtection="1">
      <alignment horizontal="center" vertical="center"/>
      <protection hidden="1"/>
    </xf>
    <xf numFmtId="0" fontId="8" fillId="11" borderId="9" xfId="0" applyFont="1" applyFill="1" applyBorder="1" applyAlignment="1">
      <alignment horizontal="center"/>
    </xf>
    <xf numFmtId="0" fontId="8" fillId="11" borderId="10" xfId="0" applyFont="1" applyFill="1" applyBorder="1" applyAlignment="1">
      <alignment horizontal="center"/>
    </xf>
    <xf numFmtId="0" fontId="8" fillId="11" borderId="11" xfId="0" applyFont="1" applyFill="1" applyBorder="1" applyAlignment="1">
      <alignment horizontal="center"/>
    </xf>
    <xf numFmtId="44" fontId="0" fillId="4" borderId="34" xfId="1" applyFont="1" applyFill="1" applyBorder="1" applyAlignment="1">
      <alignment vertical="center"/>
    </xf>
  </cellXfs>
  <cellStyles count="39">
    <cellStyle name="Comma 2 2 2" xfId="34" xr:uid="{00000000-0005-0000-0000-000000000000}"/>
    <cellStyle name="Currency" xfId="1" builtinId="4"/>
    <cellStyle name="Currency 10 2 2 2 2" xfId="28" xr:uid="{00000000-0005-0000-0000-000002000000}"/>
    <cellStyle name="Currency 2 2 2 2" xfId="26" xr:uid="{00000000-0005-0000-0000-000003000000}"/>
    <cellStyle name="Excel Built-in Normal" xfId="31" xr:uid="{00000000-0005-0000-0000-000004000000}"/>
    <cellStyle name="Neutral 2 2" xfId="33" xr:uid="{00000000-0005-0000-0000-000005000000}"/>
    <cellStyle name="Normal" xfId="0" builtinId="0"/>
    <cellStyle name="Normal 10 10" xfId="5" xr:uid="{00000000-0005-0000-0000-000007000000}"/>
    <cellStyle name="Normal 10 2 2" xfId="7" xr:uid="{00000000-0005-0000-0000-000008000000}"/>
    <cellStyle name="Normal 11 3" xfId="11" xr:uid="{00000000-0005-0000-0000-000009000000}"/>
    <cellStyle name="Normal 11 3 2" xfId="12" xr:uid="{00000000-0005-0000-0000-00000A000000}"/>
    <cellStyle name="Normal 14" xfId="29" xr:uid="{00000000-0005-0000-0000-00000B000000}"/>
    <cellStyle name="Normal 14 2" xfId="30" xr:uid="{00000000-0005-0000-0000-00000C000000}"/>
    <cellStyle name="Normal 15" xfId="6" xr:uid="{00000000-0005-0000-0000-00000D000000}"/>
    <cellStyle name="Normal 17" xfId="24" xr:uid="{00000000-0005-0000-0000-00000E000000}"/>
    <cellStyle name="Normal 17 2" xfId="25" xr:uid="{00000000-0005-0000-0000-00000F000000}"/>
    <cellStyle name="Normal 2 10" xfId="3" xr:uid="{00000000-0005-0000-0000-000010000000}"/>
    <cellStyle name="Normal 2 13 2 2 2 2" xfId="4" xr:uid="{00000000-0005-0000-0000-000011000000}"/>
    <cellStyle name="Normal 2 13 2 3 2" xfId="17" xr:uid="{00000000-0005-0000-0000-000012000000}"/>
    <cellStyle name="Normal 2 13 2 3 3" xfId="15" xr:uid="{00000000-0005-0000-0000-000013000000}"/>
    <cellStyle name="Normal 2 13 4" xfId="13" xr:uid="{00000000-0005-0000-0000-000014000000}"/>
    <cellStyle name="Normal 2 3 2 2 2" xfId="9" xr:uid="{00000000-0005-0000-0000-000015000000}"/>
    <cellStyle name="Normal 2 4 4" xfId="10" xr:uid="{00000000-0005-0000-0000-000016000000}"/>
    <cellStyle name="Normal 2 43" xfId="21" xr:uid="{00000000-0005-0000-0000-000017000000}"/>
    <cellStyle name="Normal 20" xfId="2" xr:uid="{00000000-0005-0000-0000-000018000000}"/>
    <cellStyle name="Normal 3 3" xfId="27" xr:uid="{00000000-0005-0000-0000-000019000000}"/>
    <cellStyle name="Normal 3 3 15" xfId="35" xr:uid="{00000000-0005-0000-0000-00001A000000}"/>
    <cellStyle name="Normal 4 2 3" xfId="19" xr:uid="{00000000-0005-0000-0000-00001B000000}"/>
    <cellStyle name="Normal 4 23 2" xfId="16" xr:uid="{00000000-0005-0000-0000-00001C000000}"/>
    <cellStyle name="Normal 4 23 2 2" xfId="18" xr:uid="{00000000-0005-0000-0000-00001D000000}"/>
    <cellStyle name="Normal 4 4" xfId="14" xr:uid="{00000000-0005-0000-0000-00001E000000}"/>
    <cellStyle name="Normal 52" xfId="20" xr:uid="{00000000-0005-0000-0000-00001F000000}"/>
    <cellStyle name="Normal_7.3 System 7 Horizontal Systems &amp; Furniture Packages_Output Management Solutions 2" xfId="23" xr:uid="{00000000-0005-0000-0000-000020000000}"/>
    <cellStyle name="Normal_inserters" xfId="8" xr:uid="{00000000-0005-0000-0000-000021000000}"/>
    <cellStyle name="Normal_Neopost to PFE Part Number Conversion Dated 21-11-07_Ver12 2" xfId="38" xr:uid="{5F31F966-8D4A-491D-BF7B-B56E69AC1CCF}"/>
    <cellStyle name="Normal_Output Management Solutions 2" xfId="22" xr:uid="{00000000-0005-0000-0000-000023000000}"/>
    <cellStyle name="Normal_Sheet1" xfId="32" xr:uid="{00000000-0005-0000-0000-000025000000}"/>
    <cellStyle name="Normal_Sheet3" xfId="37" xr:uid="{C147208A-AD3A-40B5-8EE1-7E33AA363127}"/>
    <cellStyle name="Percent" xfId="36" builtinId="5"/>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2D050"/>
      <color rgb="FFF8CBAD"/>
      <color rgb="FFDDEBF7"/>
      <color rgb="FFFF0000"/>
      <color rgb="FFFCE4D6"/>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79"/>
  <sheetViews>
    <sheetView tabSelected="1" zoomScaleNormal="100" workbookViewId="0">
      <selection activeCell="B14" sqref="B14"/>
    </sheetView>
  </sheetViews>
  <sheetFormatPr defaultColWidth="61.28515625" defaultRowHeight="15" x14ac:dyDescent="0.25"/>
  <cols>
    <col min="1" max="1" width="44.42578125" style="177" customWidth="1"/>
    <col min="2" max="2" width="45.85546875" style="178" customWidth="1"/>
    <col min="3" max="3" width="18" style="52" customWidth="1"/>
    <col min="4" max="4" width="19" style="73" customWidth="1"/>
    <col min="5" max="5" width="20.140625" style="74" customWidth="1"/>
    <col min="6" max="6" width="14.85546875" style="74" customWidth="1"/>
    <col min="7" max="7" width="27.42578125" style="73" customWidth="1"/>
    <col min="8" max="8" width="28.140625" style="52" customWidth="1"/>
    <col min="9" max="9" width="23.7109375" style="52" customWidth="1"/>
    <col min="10" max="16384" width="61.28515625" style="38"/>
  </cols>
  <sheetData>
    <row r="1" spans="1:9" ht="75" x14ac:dyDescent="0.25">
      <c r="A1" s="88" t="s">
        <v>2907</v>
      </c>
      <c r="B1" s="90" t="s">
        <v>0</v>
      </c>
      <c r="C1" s="155" t="s">
        <v>1</v>
      </c>
      <c r="D1" s="89" t="s">
        <v>2043</v>
      </c>
      <c r="E1" s="89" t="s">
        <v>2044</v>
      </c>
      <c r="F1" s="89" t="s">
        <v>2045</v>
      </c>
      <c r="G1" s="89" t="s">
        <v>2133</v>
      </c>
      <c r="H1" s="89" t="s">
        <v>2134</v>
      </c>
      <c r="I1" s="89" t="s">
        <v>2135</v>
      </c>
    </row>
    <row r="2" spans="1:9" s="166" customFormat="1" x14ac:dyDescent="0.25">
      <c r="A2" s="162" t="s">
        <v>2724</v>
      </c>
      <c r="B2" s="81" t="s">
        <v>2734</v>
      </c>
      <c r="C2" s="82">
        <v>900</v>
      </c>
      <c r="D2" s="36">
        <v>0</v>
      </c>
      <c r="E2" s="36">
        <v>0</v>
      </c>
      <c r="F2" s="36">
        <v>0</v>
      </c>
      <c r="G2" s="36">
        <v>900</v>
      </c>
      <c r="H2" s="53">
        <v>900</v>
      </c>
      <c r="I2" s="53">
        <v>900</v>
      </c>
    </row>
    <row r="3" spans="1:9" s="166" customFormat="1" x14ac:dyDescent="0.25">
      <c r="A3" s="168" t="s">
        <v>12</v>
      </c>
      <c r="B3" s="161" t="s">
        <v>13</v>
      </c>
      <c r="C3" s="53">
        <v>60</v>
      </c>
      <c r="D3" s="36">
        <v>0</v>
      </c>
      <c r="E3" s="36">
        <v>0</v>
      </c>
      <c r="F3" s="77">
        <v>0</v>
      </c>
      <c r="G3" s="36">
        <v>60</v>
      </c>
      <c r="H3" s="53">
        <v>60</v>
      </c>
      <c r="I3" s="53">
        <v>60</v>
      </c>
    </row>
    <row r="4" spans="1:9" s="166" customFormat="1" x14ac:dyDescent="0.25">
      <c r="A4" s="168" t="s">
        <v>14</v>
      </c>
      <c r="B4" s="161" t="s">
        <v>15</v>
      </c>
      <c r="C4" s="53">
        <v>60</v>
      </c>
      <c r="D4" s="36">
        <v>0</v>
      </c>
      <c r="E4" s="36">
        <v>0</v>
      </c>
      <c r="F4" s="77">
        <v>0</v>
      </c>
      <c r="G4" s="36">
        <v>60</v>
      </c>
      <c r="H4" s="53">
        <v>60</v>
      </c>
      <c r="I4" s="53">
        <v>60</v>
      </c>
    </row>
    <row r="5" spans="1:9" s="166" customFormat="1" x14ac:dyDescent="0.25">
      <c r="A5" s="168" t="s">
        <v>16</v>
      </c>
      <c r="B5" s="161" t="s">
        <v>17</v>
      </c>
      <c r="C5" s="53">
        <v>30</v>
      </c>
      <c r="D5" s="36">
        <v>0</v>
      </c>
      <c r="E5" s="36">
        <v>0</v>
      </c>
      <c r="F5" s="77">
        <v>0</v>
      </c>
      <c r="G5" s="36">
        <v>30</v>
      </c>
      <c r="H5" s="53">
        <v>30</v>
      </c>
      <c r="I5" s="53">
        <v>30</v>
      </c>
    </row>
    <row r="6" spans="1:9" s="166" customFormat="1" x14ac:dyDescent="0.25">
      <c r="A6" s="168" t="s">
        <v>18</v>
      </c>
      <c r="B6" s="161" t="s">
        <v>19</v>
      </c>
      <c r="C6" s="53">
        <v>45</v>
      </c>
      <c r="D6" s="36">
        <v>0</v>
      </c>
      <c r="E6" s="36">
        <v>0</v>
      </c>
      <c r="F6" s="77">
        <v>0</v>
      </c>
      <c r="G6" s="36">
        <v>45</v>
      </c>
      <c r="H6" s="53">
        <v>45</v>
      </c>
      <c r="I6" s="53">
        <v>45</v>
      </c>
    </row>
    <row r="7" spans="1:9" s="166" customFormat="1" x14ac:dyDescent="0.25">
      <c r="A7" s="168" t="s">
        <v>20</v>
      </c>
      <c r="B7" s="161" t="s">
        <v>21</v>
      </c>
      <c r="C7" s="53">
        <v>45</v>
      </c>
      <c r="D7" s="36">
        <v>0</v>
      </c>
      <c r="E7" s="36">
        <v>0</v>
      </c>
      <c r="F7" s="77">
        <v>0</v>
      </c>
      <c r="G7" s="36">
        <v>45</v>
      </c>
      <c r="H7" s="53">
        <v>45</v>
      </c>
      <c r="I7" s="53">
        <v>45</v>
      </c>
    </row>
    <row r="8" spans="1:9" s="166" customFormat="1" x14ac:dyDescent="0.25">
      <c r="A8" s="168" t="s">
        <v>22</v>
      </c>
      <c r="B8" s="161" t="s">
        <v>23</v>
      </c>
      <c r="C8" s="53">
        <v>45</v>
      </c>
      <c r="D8" s="36">
        <v>0</v>
      </c>
      <c r="E8" s="36">
        <v>0</v>
      </c>
      <c r="F8" s="77">
        <v>0</v>
      </c>
      <c r="G8" s="36">
        <v>45</v>
      </c>
      <c r="H8" s="53">
        <v>45</v>
      </c>
      <c r="I8" s="53">
        <v>45</v>
      </c>
    </row>
    <row r="9" spans="1:9" s="166" customFormat="1" x14ac:dyDescent="0.25">
      <c r="A9" s="161" t="s">
        <v>24</v>
      </c>
      <c r="B9" s="161" t="s">
        <v>24</v>
      </c>
      <c r="C9" s="53">
        <v>80</v>
      </c>
      <c r="D9" s="36">
        <v>0</v>
      </c>
      <c r="E9" s="36">
        <v>0</v>
      </c>
      <c r="F9" s="77">
        <v>0</v>
      </c>
      <c r="G9" s="36">
        <v>80</v>
      </c>
      <c r="H9" s="53">
        <v>80</v>
      </c>
      <c r="I9" s="53">
        <v>80</v>
      </c>
    </row>
    <row r="10" spans="1:9" s="166" customFormat="1" ht="30" x14ac:dyDescent="0.25">
      <c r="A10" s="167" t="s">
        <v>2081</v>
      </c>
      <c r="B10" s="161" t="s">
        <v>2082</v>
      </c>
      <c r="C10" s="53">
        <v>60</v>
      </c>
      <c r="D10" s="36">
        <v>0</v>
      </c>
      <c r="E10" s="36">
        <v>0</v>
      </c>
      <c r="F10" s="77">
        <v>0</v>
      </c>
      <c r="G10" s="36">
        <v>60</v>
      </c>
      <c r="H10" s="53">
        <v>60</v>
      </c>
      <c r="I10" s="53">
        <v>60</v>
      </c>
    </row>
    <row r="11" spans="1:9" s="166" customFormat="1" x14ac:dyDescent="0.25">
      <c r="A11" s="168" t="s">
        <v>25</v>
      </c>
      <c r="B11" s="161" t="s">
        <v>26</v>
      </c>
      <c r="C11" s="53">
        <v>80</v>
      </c>
      <c r="D11" s="36">
        <v>0</v>
      </c>
      <c r="E11" s="36">
        <v>0</v>
      </c>
      <c r="F11" s="77">
        <v>0</v>
      </c>
      <c r="G11" s="36">
        <v>80</v>
      </c>
      <c r="H11" s="53">
        <v>80</v>
      </c>
      <c r="I11" s="53">
        <v>80</v>
      </c>
    </row>
    <row r="12" spans="1:9" s="166" customFormat="1" x14ac:dyDescent="0.25">
      <c r="A12" s="167" t="s">
        <v>2541</v>
      </c>
      <c r="B12" s="161" t="s">
        <v>2542</v>
      </c>
      <c r="C12" s="53">
        <v>20</v>
      </c>
      <c r="D12" s="36">
        <v>0</v>
      </c>
      <c r="E12" s="36">
        <v>0</v>
      </c>
      <c r="F12" s="77">
        <v>0</v>
      </c>
      <c r="G12" s="36">
        <v>20</v>
      </c>
      <c r="H12" s="53">
        <v>20</v>
      </c>
      <c r="I12" s="53">
        <v>20</v>
      </c>
    </row>
    <row r="13" spans="1:9" s="166" customFormat="1" x14ac:dyDescent="0.25">
      <c r="A13" s="167" t="s">
        <v>2526</v>
      </c>
      <c r="B13" s="161" t="s">
        <v>2542</v>
      </c>
      <c r="C13" s="53">
        <v>26.95</v>
      </c>
      <c r="D13" s="36">
        <v>0</v>
      </c>
      <c r="E13" s="36">
        <v>0</v>
      </c>
      <c r="F13" s="77">
        <v>0</v>
      </c>
      <c r="G13" s="36">
        <v>26.95</v>
      </c>
      <c r="H13" s="53">
        <v>26.95</v>
      </c>
      <c r="I13" s="53">
        <v>26.95</v>
      </c>
    </row>
    <row r="14" spans="1:9" s="166" customFormat="1" ht="30" x14ac:dyDescent="0.25">
      <c r="A14" s="167" t="s">
        <v>2527</v>
      </c>
      <c r="B14" s="161" t="s">
        <v>2535</v>
      </c>
      <c r="C14" s="53">
        <v>31.95</v>
      </c>
      <c r="D14" s="36">
        <v>0</v>
      </c>
      <c r="E14" s="36">
        <v>0</v>
      </c>
      <c r="F14" s="77">
        <v>0</v>
      </c>
      <c r="G14" s="36">
        <v>31.95</v>
      </c>
      <c r="H14" s="53">
        <v>31.95</v>
      </c>
      <c r="I14" s="53">
        <v>31.95</v>
      </c>
    </row>
    <row r="15" spans="1:9" s="166" customFormat="1" ht="30" x14ac:dyDescent="0.25">
      <c r="A15" s="167" t="s">
        <v>2528</v>
      </c>
      <c r="B15" s="161" t="s">
        <v>2536</v>
      </c>
      <c r="C15" s="53">
        <v>29.95</v>
      </c>
      <c r="D15" s="36">
        <v>0</v>
      </c>
      <c r="E15" s="36">
        <v>0</v>
      </c>
      <c r="F15" s="77">
        <v>0</v>
      </c>
      <c r="G15" s="36">
        <v>29.95</v>
      </c>
      <c r="H15" s="53">
        <v>29.95</v>
      </c>
      <c r="I15" s="53">
        <v>29.95</v>
      </c>
    </row>
    <row r="16" spans="1:9" s="166" customFormat="1" ht="30" x14ac:dyDescent="0.25">
      <c r="A16" s="167" t="s">
        <v>2514</v>
      </c>
      <c r="B16" s="161" t="s">
        <v>2515</v>
      </c>
      <c r="C16" s="53">
        <v>69.95</v>
      </c>
      <c r="D16" s="36">
        <v>0</v>
      </c>
      <c r="E16" s="36">
        <v>0</v>
      </c>
      <c r="F16" s="77">
        <v>0</v>
      </c>
      <c r="G16" s="36">
        <v>69.95</v>
      </c>
      <c r="H16" s="53">
        <v>69.95</v>
      </c>
      <c r="I16" s="53">
        <v>69.95</v>
      </c>
    </row>
    <row r="17" spans="1:9" s="166" customFormat="1" ht="30" x14ac:dyDescent="0.25">
      <c r="A17" s="167" t="s">
        <v>2512</v>
      </c>
      <c r="B17" s="161" t="s">
        <v>2513</v>
      </c>
      <c r="C17" s="53">
        <v>69.95</v>
      </c>
      <c r="D17" s="36">
        <v>0</v>
      </c>
      <c r="E17" s="36">
        <v>0</v>
      </c>
      <c r="F17" s="77">
        <v>0</v>
      </c>
      <c r="G17" s="36">
        <v>69.95</v>
      </c>
      <c r="H17" s="53">
        <v>69.95</v>
      </c>
      <c r="I17" s="53">
        <v>69.95</v>
      </c>
    </row>
    <row r="18" spans="1:9" s="166" customFormat="1" x14ac:dyDescent="0.25">
      <c r="A18" s="168" t="s">
        <v>2048</v>
      </c>
      <c r="B18" s="161" t="s">
        <v>9</v>
      </c>
      <c r="C18" s="53">
        <v>30</v>
      </c>
      <c r="D18" s="36">
        <v>0</v>
      </c>
      <c r="E18" s="36">
        <v>0</v>
      </c>
      <c r="F18" s="77">
        <v>0</v>
      </c>
      <c r="G18" s="36">
        <v>30</v>
      </c>
      <c r="H18" s="53">
        <v>30</v>
      </c>
      <c r="I18" s="53">
        <v>30</v>
      </c>
    </row>
    <row r="19" spans="1:9" s="166" customFormat="1" ht="30" x14ac:dyDescent="0.25">
      <c r="A19" s="167" t="s">
        <v>2083</v>
      </c>
      <c r="B19" s="161" t="s">
        <v>2084</v>
      </c>
      <c r="C19" s="53">
        <v>20</v>
      </c>
      <c r="D19" s="36">
        <v>0</v>
      </c>
      <c r="E19" s="36">
        <v>0</v>
      </c>
      <c r="F19" s="77">
        <v>0</v>
      </c>
      <c r="G19" s="36">
        <v>20</v>
      </c>
      <c r="H19" s="53">
        <v>20</v>
      </c>
      <c r="I19" s="53">
        <v>20</v>
      </c>
    </row>
    <row r="20" spans="1:9" s="166" customFormat="1" x14ac:dyDescent="0.25">
      <c r="A20" s="167" t="s">
        <v>2346</v>
      </c>
      <c r="B20" s="161" t="s">
        <v>2347</v>
      </c>
      <c r="C20" s="53">
        <v>10</v>
      </c>
      <c r="D20" s="36">
        <v>0</v>
      </c>
      <c r="E20" s="36">
        <v>0</v>
      </c>
      <c r="F20" s="77">
        <v>0</v>
      </c>
      <c r="G20" s="36">
        <v>10</v>
      </c>
      <c r="H20" s="53">
        <v>10</v>
      </c>
      <c r="I20" s="53">
        <v>10</v>
      </c>
    </row>
    <row r="21" spans="1:9" s="166" customFormat="1" x14ac:dyDescent="0.25">
      <c r="A21" s="49" t="s">
        <v>1672</v>
      </c>
      <c r="B21" s="161" t="s">
        <v>1678</v>
      </c>
      <c r="C21" s="53">
        <v>40</v>
      </c>
      <c r="D21" s="36">
        <v>0</v>
      </c>
      <c r="E21" s="36">
        <v>0</v>
      </c>
      <c r="F21" s="77">
        <v>0</v>
      </c>
      <c r="G21" s="36">
        <v>40</v>
      </c>
      <c r="H21" s="53">
        <v>40</v>
      </c>
      <c r="I21" s="53">
        <v>40</v>
      </c>
    </row>
    <row r="22" spans="1:9" s="166" customFormat="1" x14ac:dyDescent="0.25">
      <c r="A22" s="167" t="s">
        <v>2085</v>
      </c>
      <c r="B22" s="51" t="s">
        <v>2086</v>
      </c>
      <c r="C22" s="53">
        <v>30</v>
      </c>
      <c r="D22" s="36">
        <v>0</v>
      </c>
      <c r="E22" s="36">
        <v>0</v>
      </c>
      <c r="F22" s="77">
        <v>0</v>
      </c>
      <c r="G22" s="36">
        <v>30</v>
      </c>
      <c r="H22" s="53">
        <v>30</v>
      </c>
      <c r="I22" s="53">
        <v>30</v>
      </c>
    </row>
    <row r="23" spans="1:9" s="166" customFormat="1" x14ac:dyDescent="0.25">
      <c r="A23" s="49" t="s">
        <v>1671</v>
      </c>
      <c r="B23" s="161" t="s">
        <v>1677</v>
      </c>
      <c r="C23" s="79">
        <v>45</v>
      </c>
      <c r="D23" s="36">
        <v>0</v>
      </c>
      <c r="E23" s="36">
        <v>0</v>
      </c>
      <c r="F23" s="77">
        <v>0</v>
      </c>
      <c r="G23" s="36">
        <v>45</v>
      </c>
      <c r="H23" s="53">
        <v>45</v>
      </c>
      <c r="I23" s="53">
        <v>45</v>
      </c>
    </row>
    <row r="24" spans="1:9" s="166" customFormat="1" ht="30" x14ac:dyDescent="0.25">
      <c r="A24" s="167" t="s">
        <v>2087</v>
      </c>
      <c r="B24" s="51" t="s">
        <v>2088</v>
      </c>
      <c r="C24" s="53">
        <v>25</v>
      </c>
      <c r="D24" s="36">
        <v>0</v>
      </c>
      <c r="E24" s="36">
        <v>0</v>
      </c>
      <c r="F24" s="77">
        <v>0</v>
      </c>
      <c r="G24" s="36">
        <v>25</v>
      </c>
      <c r="H24" s="53">
        <v>25</v>
      </c>
      <c r="I24" s="53">
        <v>25</v>
      </c>
    </row>
    <row r="25" spans="1:9" s="166" customFormat="1" x14ac:dyDescent="0.25">
      <c r="A25" s="49" t="s">
        <v>1673</v>
      </c>
      <c r="B25" s="161" t="s">
        <v>1679</v>
      </c>
      <c r="C25" s="53">
        <v>60</v>
      </c>
      <c r="D25" s="36">
        <v>0</v>
      </c>
      <c r="E25" s="36">
        <v>0</v>
      </c>
      <c r="F25" s="77">
        <v>0</v>
      </c>
      <c r="G25" s="36">
        <v>60</v>
      </c>
      <c r="H25" s="53">
        <v>60</v>
      </c>
      <c r="I25" s="53">
        <v>60</v>
      </c>
    </row>
    <row r="26" spans="1:9" s="166" customFormat="1" ht="30" x14ac:dyDescent="0.25">
      <c r="A26" s="167" t="s">
        <v>2089</v>
      </c>
      <c r="B26" s="51" t="s">
        <v>2090</v>
      </c>
      <c r="C26" s="53">
        <v>40</v>
      </c>
      <c r="D26" s="36">
        <v>0</v>
      </c>
      <c r="E26" s="36">
        <v>0</v>
      </c>
      <c r="F26" s="77">
        <v>0</v>
      </c>
      <c r="G26" s="36">
        <v>40</v>
      </c>
      <c r="H26" s="53">
        <v>40</v>
      </c>
      <c r="I26" s="53">
        <v>40</v>
      </c>
    </row>
    <row r="27" spans="1:9" s="166" customFormat="1" x14ac:dyDescent="0.25">
      <c r="A27" s="49" t="s">
        <v>3091</v>
      </c>
      <c r="B27" s="51" t="s">
        <v>3093</v>
      </c>
      <c r="C27" s="36">
        <v>95</v>
      </c>
      <c r="D27" s="36">
        <v>0</v>
      </c>
      <c r="E27" s="36">
        <v>0</v>
      </c>
      <c r="F27" s="77">
        <v>0</v>
      </c>
      <c r="G27" s="36">
        <v>95</v>
      </c>
      <c r="H27" s="53">
        <v>95</v>
      </c>
      <c r="I27" s="53">
        <v>95</v>
      </c>
    </row>
    <row r="28" spans="1:9" s="166" customFormat="1" ht="30" x14ac:dyDescent="0.25">
      <c r="A28" s="49" t="s">
        <v>3092</v>
      </c>
      <c r="B28" s="51" t="s">
        <v>3090</v>
      </c>
      <c r="C28" s="53">
        <v>77</v>
      </c>
      <c r="D28" s="36">
        <v>0</v>
      </c>
      <c r="E28" s="36">
        <v>0</v>
      </c>
      <c r="F28" s="77">
        <v>0</v>
      </c>
      <c r="G28" s="36">
        <v>77</v>
      </c>
      <c r="H28" s="53">
        <v>77</v>
      </c>
      <c r="I28" s="53">
        <v>77</v>
      </c>
    </row>
    <row r="29" spans="1:9" s="166" customFormat="1" ht="30" x14ac:dyDescent="0.25">
      <c r="A29" s="167" t="s">
        <v>2103</v>
      </c>
      <c r="B29" s="161" t="s">
        <v>2104</v>
      </c>
      <c r="C29" s="53">
        <v>150</v>
      </c>
      <c r="D29" s="36">
        <v>0</v>
      </c>
      <c r="E29" s="36">
        <v>0</v>
      </c>
      <c r="F29" s="77">
        <v>0</v>
      </c>
      <c r="G29" s="36">
        <v>150</v>
      </c>
      <c r="H29" s="53">
        <v>150</v>
      </c>
      <c r="I29" s="53">
        <v>150</v>
      </c>
    </row>
    <row r="30" spans="1:9" s="166" customFormat="1" x14ac:dyDescent="0.25">
      <c r="A30" s="179" t="s">
        <v>3197</v>
      </c>
      <c r="B30" s="164" t="s">
        <v>3198</v>
      </c>
      <c r="C30" s="53">
        <v>3</v>
      </c>
      <c r="D30" s="36">
        <v>0</v>
      </c>
      <c r="E30" s="36">
        <v>0</v>
      </c>
      <c r="F30" s="77">
        <v>0</v>
      </c>
      <c r="G30" s="53">
        <v>3</v>
      </c>
      <c r="H30" s="53">
        <v>3</v>
      </c>
      <c r="I30" s="53">
        <v>3</v>
      </c>
    </row>
    <row r="31" spans="1:9" s="166" customFormat="1" x14ac:dyDescent="0.25">
      <c r="A31" s="167" t="s">
        <v>3230</v>
      </c>
      <c r="B31" s="161" t="s">
        <v>27</v>
      </c>
      <c r="C31" s="53">
        <v>15</v>
      </c>
      <c r="D31" s="36">
        <v>0</v>
      </c>
      <c r="E31" s="36">
        <v>0</v>
      </c>
      <c r="F31" s="77">
        <v>0</v>
      </c>
      <c r="G31" s="53">
        <v>15</v>
      </c>
      <c r="H31" s="53">
        <v>15</v>
      </c>
      <c r="I31" s="53">
        <v>15</v>
      </c>
    </row>
    <row r="32" spans="1:9" s="166" customFormat="1" x14ac:dyDescent="0.25">
      <c r="A32" s="167" t="s">
        <v>2115</v>
      </c>
      <c r="B32" s="161" t="s">
        <v>2116</v>
      </c>
      <c r="C32" s="53">
        <v>15</v>
      </c>
      <c r="D32" s="36">
        <v>0</v>
      </c>
      <c r="E32" s="36">
        <v>0</v>
      </c>
      <c r="F32" s="36">
        <v>0</v>
      </c>
      <c r="G32" s="36">
        <v>0.49049999999999999</v>
      </c>
      <c r="H32" s="53">
        <v>0.38700000000000001</v>
      </c>
      <c r="I32" s="53">
        <v>15</v>
      </c>
    </row>
    <row r="33" spans="1:9" s="166" customFormat="1" x14ac:dyDescent="0.25">
      <c r="A33" s="167" t="s">
        <v>2117</v>
      </c>
      <c r="B33" s="161" t="s">
        <v>2118</v>
      </c>
      <c r="C33" s="53">
        <v>15</v>
      </c>
      <c r="D33" s="36">
        <v>0</v>
      </c>
      <c r="E33" s="36">
        <v>0</v>
      </c>
      <c r="F33" s="36">
        <v>0</v>
      </c>
      <c r="G33" s="36">
        <v>0.49049999999999999</v>
      </c>
      <c r="H33" s="53">
        <v>0.38700000000000001</v>
      </c>
      <c r="I33" s="53">
        <v>15</v>
      </c>
    </row>
    <row r="34" spans="1:9" s="166" customFormat="1" ht="30" x14ac:dyDescent="0.25">
      <c r="A34" s="167" t="s">
        <v>2119</v>
      </c>
      <c r="B34" s="161" t="s">
        <v>2120</v>
      </c>
      <c r="C34" s="79">
        <v>25</v>
      </c>
      <c r="D34" s="36">
        <v>0</v>
      </c>
      <c r="E34" s="36">
        <v>0</v>
      </c>
      <c r="F34" s="36">
        <v>0</v>
      </c>
      <c r="G34" s="36">
        <v>0.8175</v>
      </c>
      <c r="H34" s="53">
        <v>0.64500000000000002</v>
      </c>
      <c r="I34" s="53">
        <v>25</v>
      </c>
    </row>
    <row r="35" spans="1:9" s="166" customFormat="1" ht="30" x14ac:dyDescent="0.25">
      <c r="A35" s="167" t="s">
        <v>1274</v>
      </c>
      <c r="B35" s="161" t="s">
        <v>1275</v>
      </c>
      <c r="C35" s="53">
        <v>2002.07</v>
      </c>
      <c r="D35" s="36">
        <v>0</v>
      </c>
      <c r="E35" s="36">
        <v>0</v>
      </c>
      <c r="F35" s="36">
        <v>0</v>
      </c>
      <c r="G35" s="36">
        <f>C35*0.0327+D35*2/36+E35/12</f>
        <v>65.467688999999993</v>
      </c>
      <c r="H35" s="53">
        <f>C35*0.0258+D35*3/48+E35/12</f>
        <v>51.653405999999997</v>
      </c>
      <c r="I35" s="53">
        <f>C35*0.0217+D35*4/60+E35/12</f>
        <v>43.444918999999999</v>
      </c>
    </row>
    <row r="36" spans="1:9" s="166" customFormat="1" ht="30" x14ac:dyDescent="0.25">
      <c r="A36" s="167" t="s">
        <v>1276</v>
      </c>
      <c r="B36" s="161" t="s">
        <v>1277</v>
      </c>
      <c r="C36" s="53">
        <v>2354.6999999999925</v>
      </c>
      <c r="D36" s="36">
        <v>0</v>
      </c>
      <c r="E36" s="36">
        <v>0</v>
      </c>
      <c r="F36" s="36">
        <v>0</v>
      </c>
      <c r="G36" s="36">
        <f>C36*0.0327+D36*2/36+E36/12</f>
        <v>76.998689999999755</v>
      </c>
      <c r="H36" s="53">
        <f>C36*0.0258+D36*3/48+E36/12</f>
        <v>60.75125999999981</v>
      </c>
      <c r="I36" s="53">
        <f>C36*0.0217+D36*4/60+E36/12</f>
        <v>51.096989999999842</v>
      </c>
    </row>
    <row r="37" spans="1:9" s="35" customFormat="1" ht="30" x14ac:dyDescent="0.25">
      <c r="A37" s="167" t="s">
        <v>1278</v>
      </c>
      <c r="B37" s="161" t="s">
        <v>1279</v>
      </c>
      <c r="C37" s="53">
        <v>2515.9904000000001</v>
      </c>
      <c r="D37" s="36">
        <v>0</v>
      </c>
      <c r="E37" s="36">
        <v>0</v>
      </c>
      <c r="F37" s="36">
        <v>0</v>
      </c>
      <c r="G37" s="36">
        <f>C37*0.0327+D37*2/36+E37/12</f>
        <v>82.272886080000006</v>
      </c>
      <c r="H37" s="53">
        <f>C37*0.0258+D37*3/48+E37/12</f>
        <v>64.912552320000003</v>
      </c>
      <c r="I37" s="53">
        <f>C37*0.0217+D37*4/60+E37/12</f>
        <v>54.596991680000002</v>
      </c>
    </row>
    <row r="38" spans="1:9" s="166" customFormat="1" x14ac:dyDescent="0.25">
      <c r="A38" s="156" t="s">
        <v>3027</v>
      </c>
      <c r="B38" s="160" t="s">
        <v>3028</v>
      </c>
      <c r="C38" s="53">
        <v>625.5</v>
      </c>
      <c r="D38" s="36">
        <v>0</v>
      </c>
      <c r="E38" s="77">
        <v>0</v>
      </c>
      <c r="F38" s="77">
        <v>0</v>
      </c>
      <c r="G38" s="36">
        <f t="shared" ref="G38" si="0">C38*0.0327+D38*2/36+E38/12</f>
        <v>20.453849999999999</v>
      </c>
      <c r="H38" s="53">
        <f t="shared" ref="H38" si="1">C38*0.0258+D38*3/48+E38/12</f>
        <v>16.137899999999998</v>
      </c>
      <c r="I38" s="53">
        <f t="shared" ref="I38" si="2">C38*0.0217+D38*4/60+E38/12</f>
        <v>13.57335</v>
      </c>
    </row>
    <row r="39" spans="1:9" s="166" customFormat="1" x14ac:dyDescent="0.25">
      <c r="A39" s="157" t="s">
        <v>3029</v>
      </c>
      <c r="B39" s="161" t="s">
        <v>3032</v>
      </c>
      <c r="C39" s="36">
        <v>0</v>
      </c>
      <c r="D39" s="77">
        <v>0</v>
      </c>
      <c r="E39" s="77">
        <v>0</v>
      </c>
      <c r="F39" s="77">
        <v>5001</v>
      </c>
      <c r="G39" s="36">
        <f>F39/12</f>
        <v>416.75</v>
      </c>
      <c r="H39" s="53">
        <f>F39/12</f>
        <v>416.75</v>
      </c>
      <c r="I39" s="53">
        <f>F39/12</f>
        <v>416.75</v>
      </c>
    </row>
    <row r="40" spans="1:9" s="166" customFormat="1" x14ac:dyDescent="0.25">
      <c r="A40" s="157" t="s">
        <v>3030</v>
      </c>
      <c r="B40" s="161" t="s">
        <v>3033</v>
      </c>
      <c r="C40" s="36">
        <v>0</v>
      </c>
      <c r="D40" s="77">
        <v>0</v>
      </c>
      <c r="E40" s="77">
        <v>0</v>
      </c>
      <c r="F40" s="77">
        <v>12000</v>
      </c>
      <c r="G40" s="36">
        <f t="shared" ref="G40:G41" si="3">F40/12</f>
        <v>1000</v>
      </c>
      <c r="H40" s="53">
        <f t="shared" ref="H40:H41" si="4">F40/12</f>
        <v>1000</v>
      </c>
      <c r="I40" s="53">
        <f t="shared" ref="I40:I41" si="5">F40/12</f>
        <v>1000</v>
      </c>
    </row>
    <row r="41" spans="1:9" s="166" customFormat="1" x14ac:dyDescent="0.25">
      <c r="A41" s="157" t="s">
        <v>3031</v>
      </c>
      <c r="B41" s="161" t="s">
        <v>3034</v>
      </c>
      <c r="C41" s="36">
        <v>0</v>
      </c>
      <c r="D41" s="77">
        <v>0</v>
      </c>
      <c r="E41" s="77">
        <v>0</v>
      </c>
      <c r="F41" s="77">
        <v>15000</v>
      </c>
      <c r="G41" s="36">
        <f t="shared" si="3"/>
        <v>1250</v>
      </c>
      <c r="H41" s="53">
        <f t="shared" si="4"/>
        <v>1250</v>
      </c>
      <c r="I41" s="53">
        <f t="shared" si="5"/>
        <v>1250</v>
      </c>
    </row>
    <row r="42" spans="1:9" s="166" customFormat="1" ht="30" x14ac:dyDescent="0.25">
      <c r="A42" s="167" t="s">
        <v>29</v>
      </c>
      <c r="B42" s="75" t="s">
        <v>2210</v>
      </c>
      <c r="C42" s="53">
        <v>62009.120000000003</v>
      </c>
      <c r="D42" s="36">
        <v>0</v>
      </c>
      <c r="E42" s="247">
        <v>13356</v>
      </c>
      <c r="F42" s="36">
        <v>0</v>
      </c>
      <c r="G42" s="36">
        <f>C42*0.0327+D42*2/36+E42/12</f>
        <v>3140.6982239999998</v>
      </c>
      <c r="H42" s="53">
        <f>C42*0.0258+D42*3/48+E42/12</f>
        <v>2712.8352960000002</v>
      </c>
      <c r="I42" s="53">
        <f>C42*0.0217+D42*4/60+E42/12</f>
        <v>2458.5979040000002</v>
      </c>
    </row>
    <row r="43" spans="1:9" s="166" customFormat="1" ht="30" x14ac:dyDescent="0.25">
      <c r="A43" s="167" t="s">
        <v>1782</v>
      </c>
      <c r="B43" s="161" t="s">
        <v>1861</v>
      </c>
      <c r="C43" s="53">
        <v>0</v>
      </c>
      <c r="D43" s="36">
        <v>0</v>
      </c>
      <c r="E43" s="247">
        <v>17259</v>
      </c>
      <c r="F43" s="36">
        <v>0</v>
      </c>
      <c r="G43" s="36">
        <f>E43/12</f>
        <v>1438.25</v>
      </c>
      <c r="H43" s="53">
        <f>E43/12</f>
        <v>1438.25</v>
      </c>
      <c r="I43" s="53">
        <f>E43/12</f>
        <v>1438.25</v>
      </c>
    </row>
    <row r="44" spans="1:9" s="166" customFormat="1" ht="30" x14ac:dyDescent="0.25">
      <c r="A44" s="167" t="s">
        <v>30</v>
      </c>
      <c r="B44" s="75" t="s">
        <v>2211</v>
      </c>
      <c r="C44" s="53">
        <v>86509.52</v>
      </c>
      <c r="D44" s="36">
        <v>0</v>
      </c>
      <c r="E44" s="247">
        <v>18624</v>
      </c>
      <c r="F44" s="36">
        <v>0</v>
      </c>
      <c r="G44" s="36">
        <f t="shared" ref="G44:G45" si="6">C44*0.0327+D44*2/36+E44/12</f>
        <v>4380.861304</v>
      </c>
      <c r="H44" s="53">
        <f t="shared" ref="H44:H45" si="7">C44*0.0258+D44*3/48+E44/12</f>
        <v>3783.945616</v>
      </c>
      <c r="I44" s="53">
        <f t="shared" ref="I44:I45" si="8">C44*0.0217+D44*4/60+E44/12</f>
        <v>3429.2565840000002</v>
      </c>
    </row>
    <row r="45" spans="1:9" s="166" customFormat="1" ht="30" x14ac:dyDescent="0.25">
      <c r="A45" s="167" t="s">
        <v>28</v>
      </c>
      <c r="B45" s="75" t="s">
        <v>2212</v>
      </c>
      <c r="C45" s="53">
        <v>35480.17</v>
      </c>
      <c r="D45" s="36">
        <v>0</v>
      </c>
      <c r="E45" s="247">
        <v>7644</v>
      </c>
      <c r="F45" s="36">
        <v>0</v>
      </c>
      <c r="G45" s="36">
        <f t="shared" si="6"/>
        <v>1797.2015589999999</v>
      </c>
      <c r="H45" s="53">
        <f t="shared" si="7"/>
        <v>1552.3883860000001</v>
      </c>
      <c r="I45" s="53">
        <f t="shared" si="8"/>
        <v>1406.9196889999998</v>
      </c>
    </row>
    <row r="46" spans="1:9" s="166" customFormat="1" x14ac:dyDescent="0.25">
      <c r="A46" s="168" t="s">
        <v>31</v>
      </c>
      <c r="B46" s="161" t="s">
        <v>32</v>
      </c>
      <c r="C46" s="53">
        <v>0</v>
      </c>
      <c r="D46" s="36">
        <v>0</v>
      </c>
      <c r="E46" s="247">
        <v>5200</v>
      </c>
      <c r="F46" s="36">
        <v>0</v>
      </c>
      <c r="G46" s="36">
        <f t="shared" ref="G46:G47" si="9">E46/12</f>
        <v>433.33333333333331</v>
      </c>
      <c r="H46" s="53">
        <f t="shared" ref="H46:H47" si="10">E46/12</f>
        <v>433.33333333333331</v>
      </c>
      <c r="I46" s="53">
        <f t="shared" ref="I46:I47" si="11">E46/12</f>
        <v>433.33333333333331</v>
      </c>
    </row>
    <row r="47" spans="1:9" s="166" customFormat="1" ht="30" x14ac:dyDescent="0.25">
      <c r="A47" s="158" t="s">
        <v>33</v>
      </c>
      <c r="B47" s="76" t="s">
        <v>2167</v>
      </c>
      <c r="C47" s="53">
        <v>0</v>
      </c>
      <c r="D47" s="36">
        <v>0</v>
      </c>
      <c r="E47" s="247">
        <v>9100</v>
      </c>
      <c r="F47" s="36">
        <v>0</v>
      </c>
      <c r="G47" s="36">
        <f t="shared" si="9"/>
        <v>758.33333333333337</v>
      </c>
      <c r="H47" s="53">
        <f t="shared" si="10"/>
        <v>758.33333333333337</v>
      </c>
      <c r="I47" s="53">
        <f t="shared" si="11"/>
        <v>758.33333333333337</v>
      </c>
    </row>
    <row r="48" spans="1:9" s="169" customFormat="1" ht="30" x14ac:dyDescent="0.25">
      <c r="A48" s="167" t="s">
        <v>34</v>
      </c>
      <c r="B48" s="76" t="s">
        <v>2213</v>
      </c>
      <c r="C48" s="53">
        <v>12201.23</v>
      </c>
      <c r="D48" s="36">
        <v>0</v>
      </c>
      <c r="E48" s="247">
        <v>2628</v>
      </c>
      <c r="F48" s="36">
        <v>0</v>
      </c>
      <c r="G48" s="36">
        <f>C48*0.0327+D48*2/36+E48/12</f>
        <v>617.98022100000003</v>
      </c>
      <c r="H48" s="53">
        <f>C48*0.0258+D48*3/48+E48/12</f>
        <v>533.79173399999991</v>
      </c>
      <c r="I48" s="53">
        <f>C48*0.0217+D48*4/60+E48/12</f>
        <v>483.76669099999998</v>
      </c>
    </row>
    <row r="49" spans="1:9" s="166" customFormat="1" x14ac:dyDescent="0.25">
      <c r="A49" s="168" t="s">
        <v>35</v>
      </c>
      <c r="B49" s="161" t="s">
        <v>36</v>
      </c>
      <c r="C49" s="53">
        <v>0</v>
      </c>
      <c r="D49" s="36">
        <v>0</v>
      </c>
      <c r="E49" s="247">
        <v>2000</v>
      </c>
      <c r="F49" s="36">
        <v>0</v>
      </c>
      <c r="G49" s="36">
        <f t="shared" ref="G49:G50" si="12">E49/12</f>
        <v>166.66666666666666</v>
      </c>
      <c r="H49" s="53">
        <f t="shared" ref="H49:H50" si="13">E49/12</f>
        <v>166.66666666666666</v>
      </c>
      <c r="I49" s="53">
        <f t="shared" ref="I49:I50" si="14">E49/12</f>
        <v>166.66666666666666</v>
      </c>
    </row>
    <row r="50" spans="1:9" s="166" customFormat="1" ht="30" x14ac:dyDescent="0.25">
      <c r="A50" s="158" t="s">
        <v>37</v>
      </c>
      <c r="B50" s="76" t="s">
        <v>2168</v>
      </c>
      <c r="C50" s="53">
        <v>0</v>
      </c>
      <c r="D50" s="36">
        <v>0</v>
      </c>
      <c r="E50" s="247">
        <v>3500</v>
      </c>
      <c r="F50" s="36">
        <v>0</v>
      </c>
      <c r="G50" s="36">
        <f t="shared" si="12"/>
        <v>291.66666666666669</v>
      </c>
      <c r="H50" s="53">
        <f t="shared" si="13"/>
        <v>291.66666666666669</v>
      </c>
      <c r="I50" s="53">
        <f t="shared" si="14"/>
        <v>291.66666666666669</v>
      </c>
    </row>
    <row r="51" spans="1:9" s="166" customFormat="1" x14ac:dyDescent="0.25">
      <c r="A51" s="167" t="s">
        <v>38</v>
      </c>
      <c r="B51" s="76" t="s">
        <v>2214</v>
      </c>
      <c r="C51" s="53">
        <v>19634.060000000001</v>
      </c>
      <c r="D51" s="36">
        <v>0</v>
      </c>
      <c r="E51" s="247">
        <v>4236</v>
      </c>
      <c r="F51" s="36">
        <v>0</v>
      </c>
      <c r="G51" s="36">
        <f>C51*0.0327+D51*2/36+E51/12</f>
        <v>995.03376200000002</v>
      </c>
      <c r="H51" s="53">
        <f>C51*0.0258+D51*3/48+E51/12</f>
        <v>859.55874800000004</v>
      </c>
      <c r="I51" s="53">
        <f>C51*0.0217+D51*4/60+E51/12</f>
        <v>779.05910200000005</v>
      </c>
    </row>
    <row r="52" spans="1:9" s="166" customFormat="1" x14ac:dyDescent="0.25">
      <c r="A52" s="168" t="s">
        <v>39</v>
      </c>
      <c r="B52" s="161" t="s">
        <v>40</v>
      </c>
      <c r="C52" s="53">
        <v>0</v>
      </c>
      <c r="D52" s="36">
        <v>0</v>
      </c>
      <c r="E52" s="247">
        <v>3000</v>
      </c>
      <c r="F52" s="36">
        <v>0</v>
      </c>
      <c r="G52" s="36">
        <f t="shared" ref="G52:G55" si="15">E52/12</f>
        <v>250</v>
      </c>
      <c r="H52" s="53">
        <f t="shared" ref="H52:H55" si="16">E52/12</f>
        <v>250</v>
      </c>
      <c r="I52" s="53">
        <f t="shared" ref="I52:I55" si="17">E52/12</f>
        <v>250</v>
      </c>
    </row>
    <row r="53" spans="1:9" s="166" customFormat="1" ht="30" x14ac:dyDescent="0.25">
      <c r="A53" s="158" t="s">
        <v>41</v>
      </c>
      <c r="B53" s="76" t="s">
        <v>2169</v>
      </c>
      <c r="C53" s="53">
        <v>0</v>
      </c>
      <c r="D53" s="36">
        <v>0</v>
      </c>
      <c r="E53" s="247">
        <v>5250</v>
      </c>
      <c r="F53" s="36">
        <v>0</v>
      </c>
      <c r="G53" s="36">
        <f t="shared" si="15"/>
        <v>437.5</v>
      </c>
      <c r="H53" s="53">
        <f t="shared" si="16"/>
        <v>437.5</v>
      </c>
      <c r="I53" s="53">
        <f t="shared" si="17"/>
        <v>437.5</v>
      </c>
    </row>
    <row r="54" spans="1:9" s="166" customFormat="1" x14ac:dyDescent="0.25">
      <c r="A54" s="168" t="s">
        <v>42</v>
      </c>
      <c r="B54" s="161" t="s">
        <v>43</v>
      </c>
      <c r="C54" s="53">
        <v>0</v>
      </c>
      <c r="D54" s="36">
        <v>0</v>
      </c>
      <c r="E54" s="247">
        <v>900</v>
      </c>
      <c r="F54" s="36">
        <v>0</v>
      </c>
      <c r="G54" s="36">
        <f t="shared" si="15"/>
        <v>75</v>
      </c>
      <c r="H54" s="53">
        <f t="shared" si="16"/>
        <v>75</v>
      </c>
      <c r="I54" s="53">
        <f t="shared" si="17"/>
        <v>75</v>
      </c>
    </row>
    <row r="55" spans="1:9" s="166" customFormat="1" ht="30" x14ac:dyDescent="0.25">
      <c r="A55" s="158" t="s">
        <v>44</v>
      </c>
      <c r="B55" s="76" t="s">
        <v>2170</v>
      </c>
      <c r="C55" s="53">
        <v>0</v>
      </c>
      <c r="D55" s="36">
        <v>0</v>
      </c>
      <c r="E55" s="247">
        <v>1575</v>
      </c>
      <c r="F55" s="36">
        <v>0</v>
      </c>
      <c r="G55" s="36">
        <f t="shared" si="15"/>
        <v>131.25</v>
      </c>
      <c r="H55" s="53">
        <f t="shared" si="16"/>
        <v>131.25</v>
      </c>
      <c r="I55" s="53">
        <f t="shared" si="17"/>
        <v>131.25</v>
      </c>
    </row>
    <row r="56" spans="1:9" s="166" customFormat="1" ht="30" x14ac:dyDescent="0.25">
      <c r="A56" s="167" t="s">
        <v>45</v>
      </c>
      <c r="B56" s="64" t="s">
        <v>2215</v>
      </c>
      <c r="C56" s="53">
        <v>6752.75</v>
      </c>
      <c r="D56" s="36">
        <v>0</v>
      </c>
      <c r="E56" s="247">
        <v>1464</v>
      </c>
      <c r="F56" s="36">
        <v>0</v>
      </c>
      <c r="G56" s="36">
        <f t="shared" ref="G56:G119" si="18">C56*0.0327+D56*2/36+E56/12</f>
        <v>342.81492500000002</v>
      </c>
      <c r="H56" s="53">
        <f t="shared" ref="H56:H119" si="19">C56*0.0258+D56*3/48+E56/12</f>
        <v>296.22095000000002</v>
      </c>
      <c r="I56" s="53">
        <f t="shared" ref="I56:I119" si="20">C56*0.0217+D56*4/60+E56/12</f>
        <v>268.53467499999999</v>
      </c>
    </row>
    <row r="57" spans="1:9" s="166" customFormat="1" ht="30" x14ac:dyDescent="0.25">
      <c r="A57" s="167" t="s">
        <v>46</v>
      </c>
      <c r="B57" s="161" t="s">
        <v>47</v>
      </c>
      <c r="C57" s="53">
        <v>669.35</v>
      </c>
      <c r="D57" s="36">
        <v>0</v>
      </c>
      <c r="E57" s="247">
        <v>144</v>
      </c>
      <c r="F57" s="36">
        <v>0</v>
      </c>
      <c r="G57" s="36">
        <f t="shared" si="18"/>
        <v>33.887745000000002</v>
      </c>
      <c r="H57" s="53">
        <f t="shared" si="19"/>
        <v>29.26923</v>
      </c>
      <c r="I57" s="53">
        <f t="shared" si="20"/>
        <v>26.524895000000001</v>
      </c>
    </row>
    <row r="58" spans="1:9" s="166" customFormat="1" ht="30" x14ac:dyDescent="0.25">
      <c r="A58" s="167" t="s">
        <v>48</v>
      </c>
      <c r="B58" s="161" t="s">
        <v>2195</v>
      </c>
      <c r="C58" s="53">
        <v>4023.67</v>
      </c>
      <c r="D58" s="36">
        <v>0</v>
      </c>
      <c r="E58" s="247">
        <v>876</v>
      </c>
      <c r="F58" s="36">
        <v>0</v>
      </c>
      <c r="G58" s="36">
        <f t="shared" si="18"/>
        <v>204.57400899999999</v>
      </c>
      <c r="H58" s="53">
        <f t="shared" si="19"/>
        <v>176.810686</v>
      </c>
      <c r="I58" s="53">
        <f t="shared" si="20"/>
        <v>160.31363900000002</v>
      </c>
    </row>
    <row r="59" spans="1:9" s="166" customFormat="1" ht="30" x14ac:dyDescent="0.25">
      <c r="A59" s="167" t="s">
        <v>49</v>
      </c>
      <c r="B59" s="161" t="s">
        <v>50</v>
      </c>
      <c r="C59" s="53">
        <v>1339.78</v>
      </c>
      <c r="D59" s="36">
        <v>0</v>
      </c>
      <c r="E59" s="247">
        <v>276</v>
      </c>
      <c r="F59" s="36">
        <v>0</v>
      </c>
      <c r="G59" s="36">
        <f t="shared" si="18"/>
        <v>66.810805999999999</v>
      </c>
      <c r="H59" s="53">
        <f t="shared" si="19"/>
        <v>57.566324000000002</v>
      </c>
      <c r="I59" s="53">
        <f t="shared" si="20"/>
        <v>52.073226000000005</v>
      </c>
    </row>
    <row r="60" spans="1:9" s="166" customFormat="1" x14ac:dyDescent="0.25">
      <c r="A60" s="167" t="s">
        <v>51</v>
      </c>
      <c r="B60" s="161" t="s">
        <v>52</v>
      </c>
      <c r="C60" s="53">
        <v>2009.14</v>
      </c>
      <c r="D60" s="36">
        <v>0</v>
      </c>
      <c r="E60" s="247">
        <v>408</v>
      </c>
      <c r="F60" s="36">
        <v>0</v>
      </c>
      <c r="G60" s="36">
        <f t="shared" si="18"/>
        <v>99.698878000000008</v>
      </c>
      <c r="H60" s="53">
        <f t="shared" si="19"/>
        <v>85.835812000000004</v>
      </c>
      <c r="I60" s="53">
        <f t="shared" si="20"/>
        <v>77.598338000000012</v>
      </c>
    </row>
    <row r="61" spans="1:9" s="166" customFormat="1" x14ac:dyDescent="0.25">
      <c r="A61" s="167" t="s">
        <v>59</v>
      </c>
      <c r="B61" s="161" t="s">
        <v>2196</v>
      </c>
      <c r="C61" s="53">
        <v>2687.11</v>
      </c>
      <c r="D61" s="36">
        <v>0</v>
      </c>
      <c r="E61" s="247">
        <v>588</v>
      </c>
      <c r="F61" s="36">
        <v>0</v>
      </c>
      <c r="G61" s="36">
        <f t="shared" si="18"/>
        <v>136.86849699999999</v>
      </c>
      <c r="H61" s="53">
        <f t="shared" si="19"/>
        <v>118.327438</v>
      </c>
      <c r="I61" s="53">
        <f t="shared" si="20"/>
        <v>107.310287</v>
      </c>
    </row>
    <row r="62" spans="1:9" s="166" customFormat="1" x14ac:dyDescent="0.25">
      <c r="A62" s="167" t="s">
        <v>53</v>
      </c>
      <c r="B62" s="76" t="s">
        <v>2197</v>
      </c>
      <c r="C62" s="53">
        <v>1692.75</v>
      </c>
      <c r="D62" s="36">
        <v>0</v>
      </c>
      <c r="E62" s="247">
        <v>372</v>
      </c>
      <c r="F62" s="36">
        <v>0</v>
      </c>
      <c r="G62" s="36">
        <f t="shared" si="18"/>
        <v>86.352924999999999</v>
      </c>
      <c r="H62" s="53">
        <f t="shared" si="19"/>
        <v>74.67295</v>
      </c>
      <c r="I62" s="53">
        <f t="shared" si="20"/>
        <v>67.732675</v>
      </c>
    </row>
    <row r="63" spans="1:9" s="166" customFormat="1" x14ac:dyDescent="0.25">
      <c r="A63" s="167" t="s">
        <v>54</v>
      </c>
      <c r="B63" s="76" t="s">
        <v>2198</v>
      </c>
      <c r="C63" s="53">
        <v>5164.38</v>
      </c>
      <c r="D63" s="36">
        <v>0</v>
      </c>
      <c r="E63" s="247">
        <v>1116</v>
      </c>
      <c r="F63" s="36">
        <v>0</v>
      </c>
      <c r="G63" s="36">
        <f t="shared" si="18"/>
        <v>261.875226</v>
      </c>
      <c r="H63" s="53">
        <f t="shared" si="19"/>
        <v>226.241004</v>
      </c>
      <c r="I63" s="53">
        <f t="shared" si="20"/>
        <v>205.067046</v>
      </c>
    </row>
    <row r="64" spans="1:9" s="166" customFormat="1" x14ac:dyDescent="0.25">
      <c r="A64" s="167" t="s">
        <v>55</v>
      </c>
      <c r="B64" s="76" t="s">
        <v>2199</v>
      </c>
      <c r="C64" s="53">
        <v>9250.4599999999991</v>
      </c>
      <c r="D64" s="36">
        <v>0</v>
      </c>
      <c r="E64" s="247">
        <v>1992</v>
      </c>
      <c r="F64" s="36">
        <v>0</v>
      </c>
      <c r="G64" s="36">
        <f t="shared" si="18"/>
        <v>468.49004199999996</v>
      </c>
      <c r="H64" s="53">
        <f t="shared" si="19"/>
        <v>404.66186799999997</v>
      </c>
      <c r="I64" s="53">
        <f t="shared" si="20"/>
        <v>366.73498199999995</v>
      </c>
    </row>
    <row r="65" spans="1:9" s="166" customFormat="1" x14ac:dyDescent="0.25">
      <c r="A65" s="167" t="s">
        <v>56</v>
      </c>
      <c r="B65" s="76" t="s">
        <v>2200</v>
      </c>
      <c r="C65" s="53">
        <v>14390.09</v>
      </c>
      <c r="D65" s="36">
        <v>0</v>
      </c>
      <c r="E65" s="247">
        <v>3096</v>
      </c>
      <c r="F65" s="36">
        <v>0</v>
      </c>
      <c r="G65" s="36">
        <f t="shared" si="18"/>
        <v>728.55594300000007</v>
      </c>
      <c r="H65" s="53">
        <f t="shared" si="19"/>
        <v>629.26432199999999</v>
      </c>
      <c r="I65" s="53">
        <f t="shared" si="20"/>
        <v>570.26495299999999</v>
      </c>
    </row>
    <row r="66" spans="1:9" s="166" customFormat="1" x14ac:dyDescent="0.25">
      <c r="A66" s="167" t="s">
        <v>57</v>
      </c>
      <c r="B66" s="76" t="s">
        <v>2201</v>
      </c>
      <c r="C66" s="53">
        <v>22057</v>
      </c>
      <c r="D66" s="36">
        <v>0</v>
      </c>
      <c r="E66" s="247">
        <v>4752</v>
      </c>
      <c r="F66" s="36">
        <v>0</v>
      </c>
      <c r="G66" s="36">
        <f t="shared" si="18"/>
        <v>1117.2638999999999</v>
      </c>
      <c r="H66" s="53">
        <f t="shared" si="19"/>
        <v>965.07060000000001</v>
      </c>
      <c r="I66" s="53">
        <f t="shared" si="20"/>
        <v>874.63689999999997</v>
      </c>
    </row>
    <row r="67" spans="1:9" s="166" customFormat="1" x14ac:dyDescent="0.25">
      <c r="A67" s="167" t="s">
        <v>58</v>
      </c>
      <c r="B67" s="76" t="s">
        <v>2202</v>
      </c>
      <c r="C67" s="53">
        <v>30878.62</v>
      </c>
      <c r="D67" s="36">
        <v>0</v>
      </c>
      <c r="E67" s="247">
        <v>6648</v>
      </c>
      <c r="F67" s="36">
        <v>0</v>
      </c>
      <c r="G67" s="36">
        <f t="shared" si="18"/>
        <v>1563.7308739999999</v>
      </c>
      <c r="H67" s="53">
        <f t="shared" si="19"/>
        <v>1350.668396</v>
      </c>
      <c r="I67" s="53">
        <f t="shared" si="20"/>
        <v>1224.0660539999999</v>
      </c>
    </row>
    <row r="68" spans="1:9" s="166" customFormat="1" x14ac:dyDescent="0.25">
      <c r="A68" s="167" t="s">
        <v>60</v>
      </c>
      <c r="B68" s="161" t="s">
        <v>61</v>
      </c>
      <c r="C68" s="53">
        <v>2009.14</v>
      </c>
      <c r="D68" s="36">
        <v>0</v>
      </c>
      <c r="E68" s="247">
        <v>408</v>
      </c>
      <c r="F68" s="36">
        <v>0</v>
      </c>
      <c r="G68" s="36">
        <f t="shared" si="18"/>
        <v>99.698878000000008</v>
      </c>
      <c r="H68" s="53">
        <f t="shared" si="19"/>
        <v>85.835812000000004</v>
      </c>
      <c r="I68" s="53">
        <f t="shared" si="20"/>
        <v>77.598338000000012</v>
      </c>
    </row>
    <row r="69" spans="1:9" s="166" customFormat="1" ht="30" x14ac:dyDescent="0.25">
      <c r="A69" s="167" t="s">
        <v>62</v>
      </c>
      <c r="B69" s="76" t="s">
        <v>2203</v>
      </c>
      <c r="C69" s="53">
        <v>2009.14</v>
      </c>
      <c r="D69" s="36">
        <v>0</v>
      </c>
      <c r="E69" s="247">
        <v>408</v>
      </c>
      <c r="F69" s="36">
        <v>0</v>
      </c>
      <c r="G69" s="36">
        <f t="shared" si="18"/>
        <v>99.698878000000008</v>
      </c>
      <c r="H69" s="53">
        <f t="shared" si="19"/>
        <v>85.835812000000004</v>
      </c>
      <c r="I69" s="53">
        <f t="shared" si="20"/>
        <v>77.598338000000012</v>
      </c>
    </row>
    <row r="70" spans="1:9" s="166" customFormat="1" x14ac:dyDescent="0.25">
      <c r="A70" s="167" t="s">
        <v>63</v>
      </c>
      <c r="B70" s="161" t="s">
        <v>64</v>
      </c>
      <c r="C70" s="53">
        <v>2811.94</v>
      </c>
      <c r="D70" s="36">
        <v>0</v>
      </c>
      <c r="E70" s="247">
        <v>552</v>
      </c>
      <c r="F70" s="36">
        <v>0</v>
      </c>
      <c r="G70" s="36">
        <f t="shared" si="18"/>
        <v>137.95043800000002</v>
      </c>
      <c r="H70" s="53">
        <f t="shared" si="19"/>
        <v>118.548052</v>
      </c>
      <c r="I70" s="53">
        <f t="shared" si="20"/>
        <v>107.019098</v>
      </c>
    </row>
    <row r="71" spans="1:9" s="166" customFormat="1" x14ac:dyDescent="0.25">
      <c r="A71" s="167" t="s">
        <v>65</v>
      </c>
      <c r="B71" s="161" t="s">
        <v>66</v>
      </c>
      <c r="C71" s="53">
        <v>2678.5</v>
      </c>
      <c r="D71" s="36">
        <v>0</v>
      </c>
      <c r="E71" s="247">
        <v>552</v>
      </c>
      <c r="F71" s="36">
        <v>0</v>
      </c>
      <c r="G71" s="36">
        <f t="shared" si="18"/>
        <v>133.58695</v>
      </c>
      <c r="H71" s="53">
        <f t="shared" si="19"/>
        <v>115.1053</v>
      </c>
      <c r="I71" s="53">
        <f t="shared" si="20"/>
        <v>104.12344999999999</v>
      </c>
    </row>
    <row r="72" spans="1:9" s="166" customFormat="1" x14ac:dyDescent="0.25">
      <c r="A72" s="167" t="s">
        <v>67</v>
      </c>
      <c r="B72" s="161" t="s">
        <v>68</v>
      </c>
      <c r="C72" s="53">
        <v>5111.49</v>
      </c>
      <c r="D72" s="36">
        <v>0</v>
      </c>
      <c r="E72" s="247">
        <v>3288</v>
      </c>
      <c r="F72" s="36">
        <v>0</v>
      </c>
      <c r="G72" s="36">
        <f t="shared" si="18"/>
        <v>441.14572299999998</v>
      </c>
      <c r="H72" s="53">
        <f t="shared" si="19"/>
        <v>405.876442</v>
      </c>
      <c r="I72" s="53">
        <f t="shared" si="20"/>
        <v>384.91933299999999</v>
      </c>
    </row>
    <row r="73" spans="1:9" s="166" customFormat="1" x14ac:dyDescent="0.25">
      <c r="A73" s="167" t="s">
        <v>69</v>
      </c>
      <c r="B73" s="161" t="s">
        <v>70</v>
      </c>
      <c r="C73" s="53">
        <v>16357.27</v>
      </c>
      <c r="D73" s="36">
        <v>0</v>
      </c>
      <c r="E73" s="247">
        <v>5592</v>
      </c>
      <c r="F73" s="36">
        <v>0</v>
      </c>
      <c r="G73" s="36">
        <f t="shared" si="18"/>
        <v>1000.882729</v>
      </c>
      <c r="H73" s="53">
        <f t="shared" si="19"/>
        <v>888.01756599999999</v>
      </c>
      <c r="I73" s="53">
        <f t="shared" si="20"/>
        <v>820.95275900000001</v>
      </c>
    </row>
    <row r="74" spans="1:9" s="166" customFormat="1" x14ac:dyDescent="0.25">
      <c r="A74" s="167" t="s">
        <v>71</v>
      </c>
      <c r="B74" s="161" t="s">
        <v>72</v>
      </c>
      <c r="C74" s="53">
        <v>11245.62</v>
      </c>
      <c r="D74" s="36">
        <v>0</v>
      </c>
      <c r="E74" s="247">
        <v>5592</v>
      </c>
      <c r="F74" s="36">
        <v>0</v>
      </c>
      <c r="G74" s="36">
        <f t="shared" si="18"/>
        <v>833.73177400000009</v>
      </c>
      <c r="H74" s="53">
        <f t="shared" si="19"/>
        <v>756.13699599999995</v>
      </c>
      <c r="I74" s="53">
        <f t="shared" si="20"/>
        <v>710.02995400000009</v>
      </c>
    </row>
    <row r="75" spans="1:9" s="166" customFormat="1" x14ac:dyDescent="0.25">
      <c r="A75" s="167" t="s">
        <v>73</v>
      </c>
      <c r="B75" s="76" t="s">
        <v>2204</v>
      </c>
      <c r="C75" s="53">
        <v>21468.92</v>
      </c>
      <c r="D75" s="36">
        <v>0</v>
      </c>
      <c r="E75" s="247">
        <v>10008</v>
      </c>
      <c r="F75" s="36">
        <v>0</v>
      </c>
      <c r="G75" s="36">
        <f t="shared" si="18"/>
        <v>1536.033684</v>
      </c>
      <c r="H75" s="53">
        <f t="shared" si="19"/>
        <v>1387.8981359999998</v>
      </c>
      <c r="I75" s="53">
        <f t="shared" si="20"/>
        <v>1299.8755639999999</v>
      </c>
    </row>
    <row r="76" spans="1:9" s="166" customFormat="1" x14ac:dyDescent="0.25">
      <c r="A76" s="167" t="s">
        <v>74</v>
      </c>
      <c r="B76" s="76" t="s">
        <v>2205</v>
      </c>
      <c r="C76" s="53">
        <v>40484.92</v>
      </c>
      <c r="D76" s="36">
        <v>0</v>
      </c>
      <c r="E76" s="247">
        <v>13920</v>
      </c>
      <c r="F76" s="36">
        <v>0</v>
      </c>
      <c r="G76" s="36">
        <f t="shared" si="18"/>
        <v>2483.8568839999998</v>
      </c>
      <c r="H76" s="53">
        <f t="shared" si="19"/>
        <v>2204.5109359999997</v>
      </c>
      <c r="I76" s="53">
        <f t="shared" si="20"/>
        <v>2038.5227639999998</v>
      </c>
    </row>
    <row r="77" spans="1:9" s="166" customFormat="1" x14ac:dyDescent="0.25">
      <c r="A77" s="167" t="s">
        <v>75</v>
      </c>
      <c r="B77" s="76" t="s">
        <v>2206</v>
      </c>
      <c r="C77" s="53">
        <v>5449.55</v>
      </c>
      <c r="D77" s="36">
        <v>0</v>
      </c>
      <c r="E77" s="247">
        <v>2628</v>
      </c>
      <c r="F77" s="36">
        <v>0</v>
      </c>
      <c r="G77" s="36">
        <f t="shared" si="18"/>
        <v>397.20028500000001</v>
      </c>
      <c r="H77" s="53">
        <f t="shared" si="19"/>
        <v>359.59838999999999</v>
      </c>
      <c r="I77" s="53">
        <f t="shared" si="20"/>
        <v>337.25523500000003</v>
      </c>
    </row>
    <row r="78" spans="1:9" s="166" customFormat="1" x14ac:dyDescent="0.25">
      <c r="A78" s="167" t="s">
        <v>76</v>
      </c>
      <c r="B78" s="76" t="s">
        <v>2207</v>
      </c>
      <c r="C78" s="53">
        <v>12881.1</v>
      </c>
      <c r="D78" s="36">
        <v>0</v>
      </c>
      <c r="E78" s="247">
        <v>4236</v>
      </c>
      <c r="F78" s="36">
        <v>0</v>
      </c>
      <c r="G78" s="36">
        <f t="shared" si="18"/>
        <v>774.21197000000006</v>
      </c>
      <c r="H78" s="53">
        <f t="shared" si="19"/>
        <v>685.33238000000006</v>
      </c>
      <c r="I78" s="53">
        <f t="shared" si="20"/>
        <v>632.51987000000008</v>
      </c>
    </row>
    <row r="79" spans="1:9" s="166" customFormat="1" x14ac:dyDescent="0.25">
      <c r="A79" s="167" t="s">
        <v>77</v>
      </c>
      <c r="B79" s="76" t="s">
        <v>2208</v>
      </c>
      <c r="C79" s="53">
        <v>28727.46</v>
      </c>
      <c r="D79" s="36">
        <v>0</v>
      </c>
      <c r="E79" s="247">
        <v>7644</v>
      </c>
      <c r="F79" s="36">
        <v>0</v>
      </c>
      <c r="G79" s="36">
        <f t="shared" si="18"/>
        <v>1576.3879419999998</v>
      </c>
      <c r="H79" s="53">
        <f t="shared" si="19"/>
        <v>1378.1684679999998</v>
      </c>
      <c r="I79" s="53">
        <f t="shared" si="20"/>
        <v>1260.385882</v>
      </c>
    </row>
    <row r="80" spans="1:9" s="166" customFormat="1" x14ac:dyDescent="0.25">
      <c r="A80" s="167" t="s">
        <v>78</v>
      </c>
      <c r="B80" s="76" t="s">
        <v>2209</v>
      </c>
      <c r="C80" s="53">
        <v>4217.38</v>
      </c>
      <c r="D80" s="36">
        <v>0</v>
      </c>
      <c r="E80" s="247">
        <v>828</v>
      </c>
      <c r="F80" s="36">
        <v>0</v>
      </c>
      <c r="G80" s="36">
        <f t="shared" si="18"/>
        <v>206.90832600000002</v>
      </c>
      <c r="H80" s="53">
        <f t="shared" si="19"/>
        <v>177.808404</v>
      </c>
      <c r="I80" s="53">
        <f t="shared" si="20"/>
        <v>160.51714600000003</v>
      </c>
    </row>
    <row r="81" spans="1:9" s="166" customFormat="1" ht="30" x14ac:dyDescent="0.25">
      <c r="A81" s="167" t="s">
        <v>79</v>
      </c>
      <c r="B81" s="161" t="s">
        <v>80</v>
      </c>
      <c r="C81" s="53">
        <v>970</v>
      </c>
      <c r="D81" s="36">
        <v>0</v>
      </c>
      <c r="E81" s="36">
        <v>0</v>
      </c>
      <c r="F81" s="36">
        <v>0</v>
      </c>
      <c r="G81" s="36">
        <f t="shared" si="18"/>
        <v>31.719000000000001</v>
      </c>
      <c r="H81" s="53">
        <f t="shared" si="19"/>
        <v>25.026</v>
      </c>
      <c r="I81" s="53">
        <f t="shared" si="20"/>
        <v>21.048999999999999</v>
      </c>
    </row>
    <row r="82" spans="1:9" s="166" customFormat="1" ht="75" x14ac:dyDescent="0.25">
      <c r="A82" s="167" t="s">
        <v>2050</v>
      </c>
      <c r="B82" s="161" t="s">
        <v>2051</v>
      </c>
      <c r="C82" s="53">
        <v>485.06</v>
      </c>
      <c r="D82" s="36">
        <v>0</v>
      </c>
      <c r="E82" s="36">
        <v>0</v>
      </c>
      <c r="F82" s="36">
        <v>0</v>
      </c>
      <c r="G82" s="36">
        <f t="shared" si="18"/>
        <v>15.861462</v>
      </c>
      <c r="H82" s="53">
        <f t="shared" si="19"/>
        <v>12.514548</v>
      </c>
      <c r="I82" s="53">
        <f t="shared" si="20"/>
        <v>10.525802000000001</v>
      </c>
    </row>
    <row r="83" spans="1:9" s="166" customFormat="1" ht="75" x14ac:dyDescent="0.25">
      <c r="A83" s="167" t="s">
        <v>2052</v>
      </c>
      <c r="B83" s="161" t="s">
        <v>2053</v>
      </c>
      <c r="C83" s="53">
        <v>485.06</v>
      </c>
      <c r="D83" s="36">
        <v>0</v>
      </c>
      <c r="E83" s="36">
        <v>0</v>
      </c>
      <c r="F83" s="36">
        <v>0</v>
      </c>
      <c r="G83" s="36">
        <f t="shared" si="18"/>
        <v>15.861462</v>
      </c>
      <c r="H83" s="53">
        <f t="shared" si="19"/>
        <v>12.514548</v>
      </c>
      <c r="I83" s="53">
        <f t="shared" si="20"/>
        <v>10.525802000000001</v>
      </c>
    </row>
    <row r="84" spans="1:9" s="166" customFormat="1" ht="75" x14ac:dyDescent="0.25">
      <c r="A84" s="167" t="s">
        <v>2054</v>
      </c>
      <c r="B84" s="161" t="s">
        <v>2055</v>
      </c>
      <c r="C84" s="53">
        <v>121.5</v>
      </c>
      <c r="D84" s="36">
        <v>0</v>
      </c>
      <c r="E84" s="36">
        <v>0</v>
      </c>
      <c r="F84" s="36">
        <v>0</v>
      </c>
      <c r="G84" s="36">
        <f t="shared" si="18"/>
        <v>3.9730500000000002</v>
      </c>
      <c r="H84" s="53">
        <f t="shared" si="19"/>
        <v>3.1347</v>
      </c>
      <c r="I84" s="53">
        <f t="shared" si="20"/>
        <v>2.6365500000000002</v>
      </c>
    </row>
    <row r="85" spans="1:9" s="166" customFormat="1" ht="30" x14ac:dyDescent="0.25">
      <c r="A85" s="167" t="s">
        <v>81</v>
      </c>
      <c r="B85" s="161" t="s">
        <v>82</v>
      </c>
      <c r="C85" s="53">
        <v>5829.7399999999861</v>
      </c>
      <c r="D85" s="36">
        <v>912</v>
      </c>
      <c r="E85" s="36">
        <v>0</v>
      </c>
      <c r="F85" s="36">
        <v>0</v>
      </c>
      <c r="G85" s="36">
        <f t="shared" si="18"/>
        <v>241.2991646666662</v>
      </c>
      <c r="H85" s="53">
        <f t="shared" si="19"/>
        <v>207.40729199999964</v>
      </c>
      <c r="I85" s="53">
        <f t="shared" si="20"/>
        <v>187.3053579999997</v>
      </c>
    </row>
    <row r="86" spans="1:9" s="166" customFormat="1" ht="45" x14ac:dyDescent="0.25">
      <c r="A86" s="167" t="s">
        <v>83</v>
      </c>
      <c r="B86" s="161" t="s">
        <v>84</v>
      </c>
      <c r="C86" s="53">
        <v>7496.2199999999866</v>
      </c>
      <c r="D86" s="36">
        <v>1164</v>
      </c>
      <c r="E86" s="36">
        <v>0</v>
      </c>
      <c r="F86" s="36">
        <v>0</v>
      </c>
      <c r="G86" s="36">
        <f t="shared" si="18"/>
        <v>309.79306066666624</v>
      </c>
      <c r="H86" s="53">
        <f t="shared" si="19"/>
        <v>266.15247599999964</v>
      </c>
      <c r="I86" s="53">
        <f t="shared" si="20"/>
        <v>240.2679739999997</v>
      </c>
    </row>
    <row r="87" spans="1:9" s="166" customFormat="1" ht="60" x14ac:dyDescent="0.25">
      <c r="A87" s="167" t="s">
        <v>85</v>
      </c>
      <c r="B87" s="161" t="s">
        <v>86</v>
      </c>
      <c r="C87" s="53">
        <v>11636.420000000029</v>
      </c>
      <c r="D87" s="36">
        <v>1459.2</v>
      </c>
      <c r="E87" s="36">
        <v>0</v>
      </c>
      <c r="F87" s="36">
        <v>0</v>
      </c>
      <c r="G87" s="36">
        <f t="shared" si="18"/>
        <v>461.57760066666759</v>
      </c>
      <c r="H87" s="53">
        <f t="shared" si="19"/>
        <v>391.41963600000076</v>
      </c>
      <c r="I87" s="53">
        <f t="shared" si="20"/>
        <v>349.79031400000065</v>
      </c>
    </row>
    <row r="88" spans="1:9" s="166" customFormat="1" ht="60" x14ac:dyDescent="0.25">
      <c r="A88" s="167" t="s">
        <v>87</v>
      </c>
      <c r="B88" s="161" t="s">
        <v>88</v>
      </c>
      <c r="C88" s="53">
        <v>14164.140000000029</v>
      </c>
      <c r="D88" s="36">
        <v>2208</v>
      </c>
      <c r="E88" s="36">
        <v>0</v>
      </c>
      <c r="F88" s="36">
        <v>0</v>
      </c>
      <c r="G88" s="36">
        <f t="shared" si="18"/>
        <v>585.83404466666764</v>
      </c>
      <c r="H88" s="53">
        <f t="shared" si="19"/>
        <v>503.43481200000076</v>
      </c>
      <c r="I88" s="53">
        <f t="shared" si="20"/>
        <v>454.56183800000059</v>
      </c>
    </row>
    <row r="89" spans="1:9" s="170" customFormat="1" ht="60" x14ac:dyDescent="0.25">
      <c r="A89" s="167" t="s">
        <v>89</v>
      </c>
      <c r="B89" s="161" t="s">
        <v>90</v>
      </c>
      <c r="C89" s="53">
        <v>14164.140000000029</v>
      </c>
      <c r="D89" s="36">
        <v>2208</v>
      </c>
      <c r="E89" s="36">
        <v>0</v>
      </c>
      <c r="F89" s="36">
        <v>0</v>
      </c>
      <c r="G89" s="36">
        <f t="shared" si="18"/>
        <v>585.83404466666764</v>
      </c>
      <c r="H89" s="53">
        <f t="shared" si="19"/>
        <v>503.43481200000076</v>
      </c>
      <c r="I89" s="53">
        <f t="shared" si="20"/>
        <v>454.56183800000059</v>
      </c>
    </row>
    <row r="90" spans="1:9" s="166" customFormat="1" ht="30" x14ac:dyDescent="0.25">
      <c r="A90" s="167" t="s">
        <v>91</v>
      </c>
      <c r="B90" s="161" t="s">
        <v>92</v>
      </c>
      <c r="C90" s="53">
        <v>16664.860000000055</v>
      </c>
      <c r="D90" s="36">
        <v>2604</v>
      </c>
      <c r="E90" s="36">
        <v>0</v>
      </c>
      <c r="F90" s="36">
        <v>0</v>
      </c>
      <c r="G90" s="36">
        <f t="shared" si="18"/>
        <v>689.60758866666845</v>
      </c>
      <c r="H90" s="53">
        <f t="shared" si="19"/>
        <v>592.7033880000015</v>
      </c>
      <c r="I90" s="53">
        <f t="shared" si="20"/>
        <v>535.2274620000012</v>
      </c>
    </row>
    <row r="91" spans="1:9" s="166" customFormat="1" ht="30" x14ac:dyDescent="0.25">
      <c r="A91" s="167" t="s">
        <v>93</v>
      </c>
      <c r="B91" s="161" t="s">
        <v>94</v>
      </c>
      <c r="C91" s="53">
        <v>16664.860000000055</v>
      </c>
      <c r="D91" s="36">
        <v>2604</v>
      </c>
      <c r="E91" s="36">
        <v>0</v>
      </c>
      <c r="F91" s="36">
        <v>0</v>
      </c>
      <c r="G91" s="36">
        <f t="shared" si="18"/>
        <v>689.60758866666845</v>
      </c>
      <c r="H91" s="53">
        <f t="shared" si="19"/>
        <v>592.7033880000015</v>
      </c>
      <c r="I91" s="53">
        <f t="shared" si="20"/>
        <v>535.2274620000012</v>
      </c>
    </row>
    <row r="92" spans="1:9" s="166" customFormat="1" x14ac:dyDescent="0.25">
      <c r="A92" s="167" t="s">
        <v>95</v>
      </c>
      <c r="B92" s="161" t="s">
        <v>96</v>
      </c>
      <c r="C92" s="53">
        <v>1964.52</v>
      </c>
      <c r="D92" s="36">
        <v>300</v>
      </c>
      <c r="E92" s="36">
        <v>0</v>
      </c>
      <c r="F92" s="36">
        <v>0</v>
      </c>
      <c r="G92" s="36">
        <f t="shared" si="18"/>
        <v>80.906470666666664</v>
      </c>
      <c r="H92" s="53">
        <f t="shared" si="19"/>
        <v>69.434616000000005</v>
      </c>
      <c r="I92" s="53">
        <f t="shared" si="20"/>
        <v>62.630084000000004</v>
      </c>
    </row>
    <row r="93" spans="1:9" s="166" customFormat="1" x14ac:dyDescent="0.25">
      <c r="A93" s="167" t="s">
        <v>97</v>
      </c>
      <c r="B93" s="161" t="s">
        <v>98</v>
      </c>
      <c r="C93" s="53">
        <v>412.53999999999917</v>
      </c>
      <c r="D93" s="36">
        <v>0</v>
      </c>
      <c r="E93" s="36">
        <v>0</v>
      </c>
      <c r="F93" s="36">
        <v>0</v>
      </c>
      <c r="G93" s="36">
        <f t="shared" si="18"/>
        <v>13.490057999999973</v>
      </c>
      <c r="H93" s="53">
        <f t="shared" si="19"/>
        <v>10.643531999999979</v>
      </c>
      <c r="I93" s="53">
        <f t="shared" si="20"/>
        <v>8.9521179999999827</v>
      </c>
    </row>
    <row r="94" spans="1:9" s="170" customFormat="1" ht="30" x14ac:dyDescent="0.25">
      <c r="A94" s="167" t="s">
        <v>1720</v>
      </c>
      <c r="B94" s="161" t="s">
        <v>1806</v>
      </c>
      <c r="C94" s="53">
        <v>3757.6899999999928</v>
      </c>
      <c r="D94" s="36">
        <v>588</v>
      </c>
      <c r="E94" s="36">
        <v>0</v>
      </c>
      <c r="F94" s="36">
        <v>0</v>
      </c>
      <c r="G94" s="36">
        <f t="shared" si="18"/>
        <v>155.54312966666643</v>
      </c>
      <c r="H94" s="53">
        <f t="shared" si="19"/>
        <v>133.69840199999982</v>
      </c>
      <c r="I94" s="53">
        <f t="shared" si="20"/>
        <v>120.74187299999984</v>
      </c>
    </row>
    <row r="95" spans="1:9" s="170" customFormat="1" ht="30" x14ac:dyDescent="0.25">
      <c r="A95" s="167" t="s">
        <v>1721</v>
      </c>
      <c r="B95" s="161" t="s">
        <v>1807</v>
      </c>
      <c r="C95" s="53">
        <v>3740.1399999999926</v>
      </c>
      <c r="D95" s="36">
        <v>516</v>
      </c>
      <c r="E95" s="36">
        <v>0</v>
      </c>
      <c r="F95" s="36">
        <v>0</v>
      </c>
      <c r="G95" s="36">
        <f t="shared" si="18"/>
        <v>150.96924466666641</v>
      </c>
      <c r="H95" s="53">
        <f t="shared" si="19"/>
        <v>128.74561199999982</v>
      </c>
      <c r="I95" s="53">
        <f t="shared" si="20"/>
        <v>115.56103799999983</v>
      </c>
    </row>
    <row r="96" spans="1:9" s="170" customFormat="1" ht="30" x14ac:dyDescent="0.25">
      <c r="A96" s="167" t="s">
        <v>2496</v>
      </c>
      <c r="B96" s="51" t="s">
        <v>2497</v>
      </c>
      <c r="C96" s="53">
        <v>935.47000000000185</v>
      </c>
      <c r="D96" s="36">
        <v>132</v>
      </c>
      <c r="E96" s="36">
        <v>0</v>
      </c>
      <c r="F96" s="36">
        <v>0</v>
      </c>
      <c r="G96" s="36">
        <f t="shared" si="18"/>
        <v>37.923202333333393</v>
      </c>
      <c r="H96" s="53">
        <f t="shared" si="19"/>
        <v>32.385126000000049</v>
      </c>
      <c r="I96" s="53">
        <f t="shared" si="20"/>
        <v>29.09969900000004</v>
      </c>
    </row>
    <row r="97" spans="1:9" s="170" customFormat="1" ht="30" x14ac:dyDescent="0.25">
      <c r="A97" s="167" t="s">
        <v>1722</v>
      </c>
      <c r="B97" s="161" t="s">
        <v>1808</v>
      </c>
      <c r="C97" s="53">
        <v>5070.7599999999866</v>
      </c>
      <c r="D97" s="36">
        <v>792</v>
      </c>
      <c r="E97" s="36">
        <v>0</v>
      </c>
      <c r="F97" s="36">
        <v>0</v>
      </c>
      <c r="G97" s="36">
        <f t="shared" si="18"/>
        <v>209.81385199999957</v>
      </c>
      <c r="H97" s="53">
        <f t="shared" si="19"/>
        <v>180.32560799999965</v>
      </c>
      <c r="I97" s="53">
        <f t="shared" si="20"/>
        <v>162.8354919999997</v>
      </c>
    </row>
    <row r="98" spans="1:9" s="170" customFormat="1" ht="30" x14ac:dyDescent="0.25">
      <c r="A98" s="167" t="s">
        <v>1723</v>
      </c>
      <c r="B98" s="161" t="s">
        <v>1809</v>
      </c>
      <c r="C98" s="53">
        <v>5941.8199999999861</v>
      </c>
      <c r="D98" s="36">
        <v>924</v>
      </c>
      <c r="E98" s="36">
        <v>0</v>
      </c>
      <c r="F98" s="36">
        <v>0</v>
      </c>
      <c r="G98" s="36">
        <f t="shared" si="18"/>
        <v>245.63084733333289</v>
      </c>
      <c r="H98" s="53">
        <f t="shared" si="19"/>
        <v>211.04895599999963</v>
      </c>
      <c r="I98" s="53">
        <f t="shared" si="20"/>
        <v>190.5374939999997</v>
      </c>
    </row>
    <row r="99" spans="1:9" s="170" customFormat="1" ht="30" x14ac:dyDescent="0.25">
      <c r="A99" s="167" t="s">
        <v>1724</v>
      </c>
      <c r="B99" s="161" t="s">
        <v>1810</v>
      </c>
      <c r="C99" s="53">
        <v>4828.2599999999866</v>
      </c>
      <c r="D99" s="36">
        <v>756</v>
      </c>
      <c r="E99" s="36">
        <v>0</v>
      </c>
      <c r="F99" s="36">
        <v>0</v>
      </c>
      <c r="G99" s="36">
        <f t="shared" si="18"/>
        <v>199.88410199999956</v>
      </c>
      <c r="H99" s="53">
        <f t="shared" si="19"/>
        <v>171.81910799999966</v>
      </c>
      <c r="I99" s="53">
        <f t="shared" si="20"/>
        <v>155.1732419999997</v>
      </c>
    </row>
    <row r="100" spans="1:9" s="170" customFormat="1" x14ac:dyDescent="0.25">
      <c r="A100" s="167" t="s">
        <v>1930</v>
      </c>
      <c r="B100" s="161" t="s">
        <v>1993</v>
      </c>
      <c r="C100" s="53">
        <v>2326.5299999999929</v>
      </c>
      <c r="D100" s="36">
        <v>360</v>
      </c>
      <c r="E100" s="36">
        <v>0</v>
      </c>
      <c r="F100" s="36">
        <v>0</v>
      </c>
      <c r="G100" s="36">
        <f t="shared" si="18"/>
        <v>96.077530999999766</v>
      </c>
      <c r="H100" s="53">
        <f t="shared" si="19"/>
        <v>82.524473999999827</v>
      </c>
      <c r="I100" s="53">
        <f t="shared" si="20"/>
        <v>74.48570099999985</v>
      </c>
    </row>
    <row r="101" spans="1:9" s="166" customFormat="1" x14ac:dyDescent="0.25">
      <c r="A101" s="167" t="s">
        <v>1931</v>
      </c>
      <c r="B101" s="161" t="s">
        <v>1994</v>
      </c>
      <c r="C101" s="53">
        <v>3162.7799999999929</v>
      </c>
      <c r="D101" s="36">
        <v>492</v>
      </c>
      <c r="E101" s="36">
        <v>0</v>
      </c>
      <c r="F101" s="36">
        <v>0</v>
      </c>
      <c r="G101" s="36">
        <f t="shared" si="18"/>
        <v>130.7562393333331</v>
      </c>
      <c r="H101" s="53">
        <f t="shared" si="19"/>
        <v>112.34972399999982</v>
      </c>
      <c r="I101" s="53">
        <f t="shared" si="20"/>
        <v>101.43232599999985</v>
      </c>
    </row>
    <row r="102" spans="1:9" s="170" customFormat="1" x14ac:dyDescent="0.25">
      <c r="A102" s="167" t="s">
        <v>99</v>
      </c>
      <c r="B102" s="161" t="s">
        <v>100</v>
      </c>
      <c r="C102" s="53">
        <v>1524.5600000000034</v>
      </c>
      <c r="D102" s="36">
        <v>240</v>
      </c>
      <c r="E102" s="36">
        <v>0</v>
      </c>
      <c r="F102" s="36">
        <v>0</v>
      </c>
      <c r="G102" s="36">
        <f t="shared" si="18"/>
        <v>63.186445333333445</v>
      </c>
      <c r="H102" s="53">
        <f t="shared" si="19"/>
        <v>54.333648000000089</v>
      </c>
      <c r="I102" s="53">
        <f t="shared" si="20"/>
        <v>49.082952000000077</v>
      </c>
    </row>
    <row r="103" spans="1:9" s="170" customFormat="1" x14ac:dyDescent="0.25">
      <c r="A103" s="167" t="s">
        <v>1444</v>
      </c>
      <c r="B103" s="161" t="s">
        <v>1438</v>
      </c>
      <c r="C103" s="53">
        <v>2751.8645000000001</v>
      </c>
      <c r="D103" s="36">
        <v>0</v>
      </c>
      <c r="E103" s="36">
        <v>0</v>
      </c>
      <c r="F103" s="36">
        <v>0</v>
      </c>
      <c r="G103" s="36">
        <f t="shared" si="18"/>
        <v>89.985969150000003</v>
      </c>
      <c r="H103" s="53">
        <f t="shared" si="19"/>
        <v>70.998104100000006</v>
      </c>
      <c r="I103" s="53">
        <f t="shared" si="20"/>
        <v>59.715459650000007</v>
      </c>
    </row>
    <row r="104" spans="1:9" s="166" customFormat="1" x14ac:dyDescent="0.25">
      <c r="A104" s="167" t="s">
        <v>1446</v>
      </c>
      <c r="B104" s="161" t="s">
        <v>1440</v>
      </c>
      <c r="C104" s="53">
        <v>1832.5500000000034</v>
      </c>
      <c r="D104" s="36">
        <v>0</v>
      </c>
      <c r="E104" s="36">
        <v>0</v>
      </c>
      <c r="F104" s="36">
        <v>0</v>
      </c>
      <c r="G104" s="36">
        <f t="shared" si="18"/>
        <v>59.924385000000107</v>
      </c>
      <c r="H104" s="53">
        <f t="shared" si="19"/>
        <v>47.279790000000084</v>
      </c>
      <c r="I104" s="53">
        <f t="shared" si="20"/>
        <v>39.766335000000076</v>
      </c>
    </row>
    <row r="105" spans="1:9" s="166" customFormat="1" x14ac:dyDescent="0.25">
      <c r="A105" s="167" t="s">
        <v>1449</v>
      </c>
      <c r="B105" s="161" t="s">
        <v>1443</v>
      </c>
      <c r="C105" s="53">
        <v>1832.5500000000034</v>
      </c>
      <c r="D105" s="36">
        <v>0</v>
      </c>
      <c r="E105" s="36">
        <v>0</v>
      </c>
      <c r="F105" s="36">
        <v>0</v>
      </c>
      <c r="G105" s="36">
        <f t="shared" si="18"/>
        <v>59.924385000000107</v>
      </c>
      <c r="H105" s="53">
        <f t="shared" si="19"/>
        <v>47.279790000000084</v>
      </c>
      <c r="I105" s="53">
        <f t="shared" si="20"/>
        <v>39.766335000000076</v>
      </c>
    </row>
    <row r="106" spans="1:9" s="166" customFormat="1" x14ac:dyDescent="0.25">
      <c r="A106" s="167" t="s">
        <v>1447</v>
      </c>
      <c r="B106" s="161" t="s">
        <v>1441</v>
      </c>
      <c r="C106" s="53">
        <v>2751.8645000000001</v>
      </c>
      <c r="D106" s="36">
        <v>0</v>
      </c>
      <c r="E106" s="36">
        <v>0</v>
      </c>
      <c r="F106" s="36">
        <v>0</v>
      </c>
      <c r="G106" s="36">
        <f t="shared" si="18"/>
        <v>89.985969150000003</v>
      </c>
      <c r="H106" s="53">
        <f t="shared" si="19"/>
        <v>70.998104100000006</v>
      </c>
      <c r="I106" s="53">
        <f t="shared" si="20"/>
        <v>59.715459650000007</v>
      </c>
    </row>
    <row r="107" spans="1:9" s="166" customFormat="1" x14ac:dyDescent="0.25">
      <c r="A107" s="167" t="s">
        <v>1445</v>
      </c>
      <c r="B107" s="161" t="s">
        <v>1439</v>
      </c>
      <c r="C107" s="53">
        <v>607.39000000000192</v>
      </c>
      <c r="D107" s="36">
        <v>0</v>
      </c>
      <c r="E107" s="36">
        <v>0</v>
      </c>
      <c r="F107" s="36">
        <v>0</v>
      </c>
      <c r="G107" s="36">
        <f t="shared" si="18"/>
        <v>19.861653000000064</v>
      </c>
      <c r="H107" s="53">
        <f t="shared" si="19"/>
        <v>15.67066200000005</v>
      </c>
      <c r="I107" s="53">
        <f t="shared" si="20"/>
        <v>13.180363000000042</v>
      </c>
    </row>
    <row r="108" spans="1:9" s="166" customFormat="1" ht="30" x14ac:dyDescent="0.25">
      <c r="A108" s="167" t="s">
        <v>1448</v>
      </c>
      <c r="B108" s="161" t="s">
        <v>1442</v>
      </c>
      <c r="C108" s="53">
        <v>607.39000000000192</v>
      </c>
      <c r="D108" s="36">
        <v>0</v>
      </c>
      <c r="E108" s="36">
        <v>0</v>
      </c>
      <c r="F108" s="36">
        <v>0</v>
      </c>
      <c r="G108" s="36">
        <f t="shared" si="18"/>
        <v>19.861653000000064</v>
      </c>
      <c r="H108" s="53">
        <f t="shared" si="19"/>
        <v>15.67066200000005</v>
      </c>
      <c r="I108" s="53">
        <f t="shared" si="20"/>
        <v>13.180363000000042</v>
      </c>
    </row>
    <row r="109" spans="1:9" s="166" customFormat="1" ht="30" x14ac:dyDescent="0.25">
      <c r="A109" s="167" t="s">
        <v>1736</v>
      </c>
      <c r="B109" s="161" t="s">
        <v>1822</v>
      </c>
      <c r="C109" s="53">
        <v>1.1499999999999999</v>
      </c>
      <c r="D109" s="36">
        <v>0</v>
      </c>
      <c r="E109" s="36">
        <v>0</v>
      </c>
      <c r="F109" s="36">
        <v>0</v>
      </c>
      <c r="G109" s="36">
        <f t="shared" si="18"/>
        <v>3.7605E-2</v>
      </c>
      <c r="H109" s="53">
        <f t="shared" si="19"/>
        <v>2.9669999999999998E-2</v>
      </c>
      <c r="I109" s="53">
        <f t="shared" si="20"/>
        <v>2.4954999999999998E-2</v>
      </c>
    </row>
    <row r="110" spans="1:9" s="166" customFormat="1" ht="45" x14ac:dyDescent="0.25">
      <c r="A110" s="167" t="s">
        <v>1737</v>
      </c>
      <c r="B110" s="161" t="s">
        <v>1823</v>
      </c>
      <c r="C110" s="53">
        <v>8.15</v>
      </c>
      <c r="D110" s="36">
        <v>0</v>
      </c>
      <c r="E110" s="36">
        <v>0</v>
      </c>
      <c r="F110" s="36">
        <v>0</v>
      </c>
      <c r="G110" s="36">
        <f t="shared" si="18"/>
        <v>0.26650499999999999</v>
      </c>
      <c r="H110" s="53">
        <f t="shared" si="19"/>
        <v>0.21027000000000001</v>
      </c>
      <c r="I110" s="53">
        <f t="shared" si="20"/>
        <v>0.17685500000000001</v>
      </c>
    </row>
    <row r="111" spans="1:9" s="166" customFormat="1" ht="30" x14ac:dyDescent="0.25">
      <c r="A111" s="167" t="s">
        <v>1738</v>
      </c>
      <c r="B111" s="161" t="s">
        <v>1824</v>
      </c>
      <c r="C111" s="53">
        <v>1.25</v>
      </c>
      <c r="D111" s="36">
        <v>0</v>
      </c>
      <c r="E111" s="36">
        <v>0</v>
      </c>
      <c r="F111" s="36">
        <v>0</v>
      </c>
      <c r="G111" s="36">
        <f t="shared" si="18"/>
        <v>4.0875000000000002E-2</v>
      </c>
      <c r="H111" s="53">
        <f t="shared" si="19"/>
        <v>3.2250000000000001E-2</v>
      </c>
      <c r="I111" s="53">
        <f t="shared" si="20"/>
        <v>2.7125E-2</v>
      </c>
    </row>
    <row r="112" spans="1:9" s="166" customFormat="1" ht="30" x14ac:dyDescent="0.25">
      <c r="A112" s="167" t="s">
        <v>1739</v>
      </c>
      <c r="B112" s="161" t="s">
        <v>1825</v>
      </c>
      <c r="C112" s="53">
        <v>2.5500000000000003</v>
      </c>
      <c r="D112" s="36">
        <v>0</v>
      </c>
      <c r="E112" s="36">
        <v>0</v>
      </c>
      <c r="F112" s="36">
        <v>0</v>
      </c>
      <c r="G112" s="36">
        <f t="shared" si="18"/>
        <v>8.3385000000000015E-2</v>
      </c>
      <c r="H112" s="53">
        <f t="shared" si="19"/>
        <v>6.5790000000000001E-2</v>
      </c>
      <c r="I112" s="53">
        <f t="shared" si="20"/>
        <v>5.5335000000000009E-2</v>
      </c>
    </row>
    <row r="113" spans="1:9" s="166" customFormat="1" ht="30" x14ac:dyDescent="0.25">
      <c r="A113" s="167" t="s">
        <v>1740</v>
      </c>
      <c r="B113" s="161" t="s">
        <v>1826</v>
      </c>
      <c r="C113" s="53">
        <v>2</v>
      </c>
      <c r="D113" s="36">
        <v>0</v>
      </c>
      <c r="E113" s="36">
        <v>0</v>
      </c>
      <c r="F113" s="36">
        <v>0</v>
      </c>
      <c r="G113" s="36">
        <f t="shared" si="18"/>
        <v>6.54E-2</v>
      </c>
      <c r="H113" s="53">
        <f t="shared" si="19"/>
        <v>5.16E-2</v>
      </c>
      <c r="I113" s="53">
        <f t="shared" si="20"/>
        <v>4.3400000000000001E-2</v>
      </c>
    </row>
    <row r="114" spans="1:9" s="166" customFormat="1" ht="30" x14ac:dyDescent="0.25">
      <c r="A114" s="167" t="s">
        <v>1741</v>
      </c>
      <c r="B114" s="161" t="s">
        <v>1827</v>
      </c>
      <c r="C114" s="53">
        <v>1</v>
      </c>
      <c r="D114" s="36">
        <v>0</v>
      </c>
      <c r="E114" s="36">
        <v>0</v>
      </c>
      <c r="F114" s="36">
        <v>0</v>
      </c>
      <c r="G114" s="36">
        <f t="shared" si="18"/>
        <v>3.27E-2</v>
      </c>
      <c r="H114" s="53">
        <f t="shared" si="19"/>
        <v>2.58E-2</v>
      </c>
      <c r="I114" s="53">
        <f t="shared" si="20"/>
        <v>2.1700000000000001E-2</v>
      </c>
    </row>
    <row r="115" spans="1:9" s="166" customFormat="1" x14ac:dyDescent="0.25">
      <c r="A115" s="167" t="s">
        <v>2797</v>
      </c>
      <c r="B115" s="171" t="s">
        <v>2852</v>
      </c>
      <c r="C115" s="36">
        <v>5125.25</v>
      </c>
      <c r="D115" s="36">
        <v>0</v>
      </c>
      <c r="E115" s="36">
        <v>0</v>
      </c>
      <c r="F115" s="36">
        <v>0</v>
      </c>
      <c r="G115" s="36">
        <f t="shared" si="18"/>
        <v>167.595675</v>
      </c>
      <c r="H115" s="53">
        <f t="shared" si="19"/>
        <v>132.23145</v>
      </c>
      <c r="I115" s="53">
        <f t="shared" si="20"/>
        <v>111.21792500000001</v>
      </c>
    </row>
    <row r="116" spans="1:9" s="166" customFormat="1" x14ac:dyDescent="0.25">
      <c r="A116" s="167" t="s">
        <v>2798</v>
      </c>
      <c r="B116" s="171" t="s">
        <v>2853</v>
      </c>
      <c r="C116" s="36">
        <v>1705.25</v>
      </c>
      <c r="D116" s="36">
        <v>0</v>
      </c>
      <c r="E116" s="36">
        <v>0</v>
      </c>
      <c r="F116" s="36">
        <v>0</v>
      </c>
      <c r="G116" s="36">
        <f t="shared" si="18"/>
        <v>55.761674999999997</v>
      </c>
      <c r="H116" s="53">
        <f t="shared" si="19"/>
        <v>43.995449999999998</v>
      </c>
      <c r="I116" s="53">
        <f t="shared" si="20"/>
        <v>37.003925000000002</v>
      </c>
    </row>
    <row r="117" spans="1:9" s="166" customFormat="1" x14ac:dyDescent="0.25">
      <c r="A117" s="167" t="s">
        <v>2825</v>
      </c>
      <c r="B117" s="171" t="s">
        <v>2880</v>
      </c>
      <c r="C117" s="36">
        <v>1705.25</v>
      </c>
      <c r="D117" s="36">
        <v>0</v>
      </c>
      <c r="E117" s="36">
        <v>0</v>
      </c>
      <c r="F117" s="36">
        <v>0</v>
      </c>
      <c r="G117" s="36">
        <f t="shared" si="18"/>
        <v>55.761674999999997</v>
      </c>
      <c r="H117" s="53">
        <f t="shared" si="19"/>
        <v>43.995449999999998</v>
      </c>
      <c r="I117" s="53">
        <f t="shared" si="20"/>
        <v>37.003925000000002</v>
      </c>
    </row>
    <row r="118" spans="1:9" s="166" customFormat="1" x14ac:dyDescent="0.25">
      <c r="A118" s="167" t="s">
        <v>2799</v>
      </c>
      <c r="B118" s="171" t="s">
        <v>2854</v>
      </c>
      <c r="C118" s="36">
        <v>916.75</v>
      </c>
      <c r="D118" s="36">
        <v>0</v>
      </c>
      <c r="E118" s="36">
        <v>0</v>
      </c>
      <c r="F118" s="36">
        <v>0</v>
      </c>
      <c r="G118" s="36">
        <f t="shared" si="18"/>
        <v>29.977725</v>
      </c>
      <c r="H118" s="53">
        <f t="shared" si="19"/>
        <v>23.652149999999999</v>
      </c>
      <c r="I118" s="53">
        <f t="shared" si="20"/>
        <v>19.893475000000002</v>
      </c>
    </row>
    <row r="119" spans="1:9" s="170" customFormat="1" ht="30" x14ac:dyDescent="0.25">
      <c r="A119" s="167" t="s">
        <v>2826</v>
      </c>
      <c r="B119" s="171" t="s">
        <v>2881</v>
      </c>
      <c r="C119" s="36">
        <v>916.75</v>
      </c>
      <c r="D119" s="36">
        <v>0</v>
      </c>
      <c r="E119" s="36">
        <v>0</v>
      </c>
      <c r="F119" s="36">
        <v>0</v>
      </c>
      <c r="G119" s="36">
        <f t="shared" si="18"/>
        <v>29.977725</v>
      </c>
      <c r="H119" s="53">
        <f t="shared" si="19"/>
        <v>23.652149999999999</v>
      </c>
      <c r="I119" s="53">
        <f t="shared" si="20"/>
        <v>19.893475000000002</v>
      </c>
    </row>
    <row r="120" spans="1:9" s="166" customFormat="1" x14ac:dyDescent="0.25">
      <c r="A120" s="167" t="s">
        <v>2800</v>
      </c>
      <c r="B120" s="171" t="s">
        <v>2855</v>
      </c>
      <c r="C120" s="36">
        <v>522.5</v>
      </c>
      <c r="D120" s="36">
        <v>0</v>
      </c>
      <c r="E120" s="36">
        <v>0</v>
      </c>
      <c r="F120" s="36">
        <v>0</v>
      </c>
      <c r="G120" s="36">
        <f t="shared" ref="G120:G183" si="21">C120*0.0327+D120*2/36+E120/12</f>
        <v>17.085750000000001</v>
      </c>
      <c r="H120" s="53">
        <f t="shared" ref="H120:H183" si="22">C120*0.0258+D120*3/48+E120/12</f>
        <v>13.480499999999999</v>
      </c>
      <c r="I120" s="53">
        <f t="shared" ref="I120:I183" si="23">C120*0.0217+D120*4/60+E120/12</f>
        <v>11.33825</v>
      </c>
    </row>
    <row r="121" spans="1:9" s="166" customFormat="1" x14ac:dyDescent="0.25">
      <c r="A121" s="167" t="s">
        <v>2827</v>
      </c>
      <c r="B121" s="171" t="s">
        <v>2882</v>
      </c>
      <c r="C121" s="36">
        <v>522.5</v>
      </c>
      <c r="D121" s="36">
        <v>0</v>
      </c>
      <c r="E121" s="36">
        <v>0</v>
      </c>
      <c r="F121" s="36">
        <v>0</v>
      </c>
      <c r="G121" s="36">
        <f t="shared" si="21"/>
        <v>17.085750000000001</v>
      </c>
      <c r="H121" s="53">
        <f t="shared" si="22"/>
        <v>13.480499999999999</v>
      </c>
      <c r="I121" s="53">
        <f t="shared" si="23"/>
        <v>11.33825</v>
      </c>
    </row>
    <row r="122" spans="1:9" s="166" customFormat="1" ht="30" x14ac:dyDescent="0.25">
      <c r="A122" s="167" t="s">
        <v>2801</v>
      </c>
      <c r="B122" s="171" t="s">
        <v>2856</v>
      </c>
      <c r="C122" s="36">
        <v>1895.25</v>
      </c>
      <c r="D122" s="36">
        <v>0</v>
      </c>
      <c r="E122" s="36">
        <v>0</v>
      </c>
      <c r="F122" s="36">
        <v>0</v>
      </c>
      <c r="G122" s="36">
        <f t="shared" si="21"/>
        <v>61.974674999999998</v>
      </c>
      <c r="H122" s="53">
        <f t="shared" si="22"/>
        <v>48.897449999999999</v>
      </c>
      <c r="I122" s="53">
        <f t="shared" si="23"/>
        <v>41.126925</v>
      </c>
    </row>
    <row r="123" spans="1:9" s="166" customFormat="1" ht="30" x14ac:dyDescent="0.25">
      <c r="A123" s="167" t="s">
        <v>2828</v>
      </c>
      <c r="B123" s="171" t="s">
        <v>2883</v>
      </c>
      <c r="C123" s="36">
        <v>1895.25</v>
      </c>
      <c r="D123" s="36">
        <v>0</v>
      </c>
      <c r="E123" s="36">
        <v>0</v>
      </c>
      <c r="F123" s="36">
        <v>0</v>
      </c>
      <c r="G123" s="36">
        <f t="shared" si="21"/>
        <v>61.974674999999998</v>
      </c>
      <c r="H123" s="53">
        <f t="shared" si="22"/>
        <v>48.897449999999999</v>
      </c>
      <c r="I123" s="53">
        <f t="shared" si="23"/>
        <v>41.126925</v>
      </c>
    </row>
    <row r="124" spans="1:9" s="166" customFormat="1" x14ac:dyDescent="0.25">
      <c r="A124" s="167" t="s">
        <v>2802</v>
      </c>
      <c r="B124" s="171" t="s">
        <v>2857</v>
      </c>
      <c r="C124" s="36">
        <v>707.75</v>
      </c>
      <c r="D124" s="36">
        <v>0</v>
      </c>
      <c r="E124" s="36">
        <v>0</v>
      </c>
      <c r="F124" s="36">
        <v>0</v>
      </c>
      <c r="G124" s="36">
        <f t="shared" si="21"/>
        <v>23.143425000000001</v>
      </c>
      <c r="H124" s="53">
        <f t="shared" si="22"/>
        <v>18.25995</v>
      </c>
      <c r="I124" s="53">
        <f t="shared" si="23"/>
        <v>15.358175000000001</v>
      </c>
    </row>
    <row r="125" spans="1:9" s="170" customFormat="1" x14ac:dyDescent="0.25">
      <c r="A125" s="167" t="s">
        <v>2829</v>
      </c>
      <c r="B125" s="171" t="s">
        <v>2884</v>
      </c>
      <c r="C125" s="36">
        <v>707.75</v>
      </c>
      <c r="D125" s="36">
        <v>0</v>
      </c>
      <c r="E125" s="36">
        <v>0</v>
      </c>
      <c r="F125" s="36">
        <v>0</v>
      </c>
      <c r="G125" s="36">
        <f t="shared" si="21"/>
        <v>23.143425000000001</v>
      </c>
      <c r="H125" s="53">
        <f t="shared" si="22"/>
        <v>18.25995</v>
      </c>
      <c r="I125" s="53">
        <f t="shared" si="23"/>
        <v>15.358175000000001</v>
      </c>
    </row>
    <row r="126" spans="1:9" s="170" customFormat="1" ht="30" x14ac:dyDescent="0.25">
      <c r="A126" s="167" t="s">
        <v>2803</v>
      </c>
      <c r="B126" s="171" t="s">
        <v>2858</v>
      </c>
      <c r="C126" s="36">
        <v>2560.25</v>
      </c>
      <c r="D126" s="36">
        <v>0</v>
      </c>
      <c r="E126" s="36">
        <v>0</v>
      </c>
      <c r="F126" s="36">
        <v>0</v>
      </c>
      <c r="G126" s="36">
        <f t="shared" si="21"/>
        <v>83.720174999999998</v>
      </c>
      <c r="H126" s="53">
        <f t="shared" si="22"/>
        <v>66.054450000000003</v>
      </c>
      <c r="I126" s="53">
        <f t="shared" si="23"/>
        <v>55.557425000000002</v>
      </c>
    </row>
    <row r="127" spans="1:9" s="166" customFormat="1" ht="30" x14ac:dyDescent="0.25">
      <c r="A127" s="167" t="s">
        <v>2830</v>
      </c>
      <c r="B127" s="171" t="s">
        <v>2885</v>
      </c>
      <c r="C127" s="36">
        <v>2560.25</v>
      </c>
      <c r="D127" s="36">
        <v>0</v>
      </c>
      <c r="E127" s="36">
        <v>0</v>
      </c>
      <c r="F127" s="36">
        <v>0</v>
      </c>
      <c r="G127" s="36">
        <f t="shared" si="21"/>
        <v>83.720174999999998</v>
      </c>
      <c r="H127" s="53">
        <f t="shared" si="22"/>
        <v>66.054450000000003</v>
      </c>
      <c r="I127" s="53">
        <f t="shared" si="23"/>
        <v>55.557425000000002</v>
      </c>
    </row>
    <row r="128" spans="1:9" s="166" customFormat="1" x14ac:dyDescent="0.25">
      <c r="A128" s="167" t="s">
        <v>2804</v>
      </c>
      <c r="B128" s="171" t="s">
        <v>2859</v>
      </c>
      <c r="C128" s="36">
        <v>1895.25</v>
      </c>
      <c r="D128" s="36">
        <v>0</v>
      </c>
      <c r="E128" s="36">
        <v>0</v>
      </c>
      <c r="F128" s="36">
        <v>0</v>
      </c>
      <c r="G128" s="36">
        <f t="shared" si="21"/>
        <v>61.974674999999998</v>
      </c>
      <c r="H128" s="53">
        <f t="shared" si="22"/>
        <v>48.897449999999999</v>
      </c>
      <c r="I128" s="53">
        <f t="shared" si="23"/>
        <v>41.126925</v>
      </c>
    </row>
    <row r="129" spans="1:9" s="166" customFormat="1" x14ac:dyDescent="0.25">
      <c r="A129" s="167" t="s">
        <v>2831</v>
      </c>
      <c r="B129" s="171" t="s">
        <v>2886</v>
      </c>
      <c r="C129" s="36">
        <v>1895.25</v>
      </c>
      <c r="D129" s="36">
        <v>0</v>
      </c>
      <c r="E129" s="36">
        <v>0</v>
      </c>
      <c r="F129" s="36">
        <v>0</v>
      </c>
      <c r="G129" s="36">
        <f t="shared" si="21"/>
        <v>61.974674999999998</v>
      </c>
      <c r="H129" s="53">
        <f t="shared" si="22"/>
        <v>48.897449999999999</v>
      </c>
      <c r="I129" s="53">
        <f t="shared" si="23"/>
        <v>41.126925</v>
      </c>
    </row>
    <row r="130" spans="1:9" s="166" customFormat="1" x14ac:dyDescent="0.25">
      <c r="A130" s="167" t="s">
        <v>2805</v>
      </c>
      <c r="B130" s="171" t="s">
        <v>2860</v>
      </c>
      <c r="C130" s="36">
        <v>536.75</v>
      </c>
      <c r="D130" s="36">
        <v>0</v>
      </c>
      <c r="E130" s="36">
        <v>0</v>
      </c>
      <c r="F130" s="36">
        <v>0</v>
      </c>
      <c r="G130" s="36">
        <f t="shared" si="21"/>
        <v>17.551725000000001</v>
      </c>
      <c r="H130" s="53">
        <f t="shared" si="22"/>
        <v>13.84815</v>
      </c>
      <c r="I130" s="53">
        <f t="shared" si="23"/>
        <v>11.647475</v>
      </c>
    </row>
    <row r="131" spans="1:9" s="170" customFormat="1" x14ac:dyDescent="0.25">
      <c r="A131" s="167" t="s">
        <v>2806</v>
      </c>
      <c r="B131" s="171" t="s">
        <v>2861</v>
      </c>
      <c r="C131" s="36">
        <v>536.75</v>
      </c>
      <c r="D131" s="36">
        <v>0</v>
      </c>
      <c r="E131" s="36">
        <v>0</v>
      </c>
      <c r="F131" s="36">
        <v>0</v>
      </c>
      <c r="G131" s="36">
        <f t="shared" si="21"/>
        <v>17.551725000000001</v>
      </c>
      <c r="H131" s="53">
        <f t="shared" si="22"/>
        <v>13.84815</v>
      </c>
      <c r="I131" s="53">
        <f t="shared" si="23"/>
        <v>11.647475</v>
      </c>
    </row>
    <row r="132" spans="1:9" s="170" customFormat="1" ht="30" x14ac:dyDescent="0.25">
      <c r="A132" s="167" t="s">
        <v>2807</v>
      </c>
      <c r="B132" s="171" t="s">
        <v>2862</v>
      </c>
      <c r="C132" s="36">
        <v>1610.25</v>
      </c>
      <c r="D132" s="36">
        <v>0</v>
      </c>
      <c r="E132" s="36">
        <v>0</v>
      </c>
      <c r="F132" s="36">
        <v>0</v>
      </c>
      <c r="G132" s="36">
        <f t="shared" si="21"/>
        <v>52.655175</v>
      </c>
      <c r="H132" s="53">
        <f t="shared" si="22"/>
        <v>41.544449999999998</v>
      </c>
      <c r="I132" s="53">
        <f t="shared" si="23"/>
        <v>34.942425</v>
      </c>
    </row>
    <row r="133" spans="1:9" s="166" customFormat="1" ht="30" x14ac:dyDescent="0.25">
      <c r="A133" s="167" t="s">
        <v>2832</v>
      </c>
      <c r="B133" s="171" t="s">
        <v>2887</v>
      </c>
      <c r="C133" s="36">
        <v>1610.25</v>
      </c>
      <c r="D133" s="36">
        <v>0</v>
      </c>
      <c r="E133" s="36">
        <v>0</v>
      </c>
      <c r="F133" s="36">
        <v>0</v>
      </c>
      <c r="G133" s="36">
        <f t="shared" si="21"/>
        <v>52.655175</v>
      </c>
      <c r="H133" s="53">
        <f t="shared" si="22"/>
        <v>41.544449999999998</v>
      </c>
      <c r="I133" s="53">
        <f t="shared" si="23"/>
        <v>34.942425</v>
      </c>
    </row>
    <row r="134" spans="1:9" s="170" customFormat="1" ht="30" x14ac:dyDescent="0.25">
      <c r="A134" s="167" t="s">
        <v>2808</v>
      </c>
      <c r="B134" s="171" t="s">
        <v>2863</v>
      </c>
      <c r="C134" s="36">
        <v>1610.25</v>
      </c>
      <c r="D134" s="36">
        <v>0</v>
      </c>
      <c r="E134" s="36">
        <v>0</v>
      </c>
      <c r="F134" s="36">
        <v>0</v>
      </c>
      <c r="G134" s="36">
        <f t="shared" si="21"/>
        <v>52.655175</v>
      </c>
      <c r="H134" s="53">
        <f t="shared" si="22"/>
        <v>41.544449999999998</v>
      </c>
      <c r="I134" s="53">
        <f t="shared" si="23"/>
        <v>34.942425</v>
      </c>
    </row>
    <row r="135" spans="1:9" s="170" customFormat="1" ht="30" x14ac:dyDescent="0.25">
      <c r="A135" s="167" t="s">
        <v>2833</v>
      </c>
      <c r="B135" s="171" t="s">
        <v>2888</v>
      </c>
      <c r="C135" s="36">
        <v>1610.25</v>
      </c>
      <c r="D135" s="36">
        <v>0</v>
      </c>
      <c r="E135" s="36">
        <v>0</v>
      </c>
      <c r="F135" s="36">
        <v>0</v>
      </c>
      <c r="G135" s="36">
        <f t="shared" si="21"/>
        <v>52.655175</v>
      </c>
      <c r="H135" s="53">
        <f t="shared" si="22"/>
        <v>41.544449999999998</v>
      </c>
      <c r="I135" s="53">
        <f t="shared" si="23"/>
        <v>34.942425</v>
      </c>
    </row>
    <row r="136" spans="1:9" s="170" customFormat="1" x14ac:dyDescent="0.25">
      <c r="A136" s="167" t="s">
        <v>2809</v>
      </c>
      <c r="B136" s="171" t="s">
        <v>2864</v>
      </c>
      <c r="C136" s="36">
        <v>1895.25</v>
      </c>
      <c r="D136" s="36">
        <v>0</v>
      </c>
      <c r="E136" s="36">
        <v>0</v>
      </c>
      <c r="F136" s="36">
        <v>0</v>
      </c>
      <c r="G136" s="36">
        <f t="shared" si="21"/>
        <v>61.974674999999998</v>
      </c>
      <c r="H136" s="53">
        <f t="shared" si="22"/>
        <v>48.897449999999999</v>
      </c>
      <c r="I136" s="53">
        <f t="shared" si="23"/>
        <v>41.126925</v>
      </c>
    </row>
    <row r="137" spans="1:9" s="170" customFormat="1" x14ac:dyDescent="0.25">
      <c r="A137" s="167" t="s">
        <v>2834</v>
      </c>
      <c r="B137" s="171" t="s">
        <v>2889</v>
      </c>
      <c r="C137" s="36">
        <v>1895.25</v>
      </c>
      <c r="D137" s="36">
        <v>0</v>
      </c>
      <c r="E137" s="36">
        <v>0</v>
      </c>
      <c r="F137" s="36">
        <v>0</v>
      </c>
      <c r="G137" s="36">
        <f t="shared" si="21"/>
        <v>61.974674999999998</v>
      </c>
      <c r="H137" s="53">
        <f t="shared" si="22"/>
        <v>48.897449999999999</v>
      </c>
      <c r="I137" s="53">
        <f t="shared" si="23"/>
        <v>41.126925</v>
      </c>
    </row>
    <row r="138" spans="1:9" s="170" customFormat="1" x14ac:dyDescent="0.25">
      <c r="A138" s="167" t="s">
        <v>2810</v>
      </c>
      <c r="B138" s="171" t="s">
        <v>2865</v>
      </c>
      <c r="C138" s="36">
        <v>888.25</v>
      </c>
      <c r="D138" s="36">
        <v>0</v>
      </c>
      <c r="E138" s="36">
        <v>0</v>
      </c>
      <c r="F138" s="36">
        <v>0</v>
      </c>
      <c r="G138" s="36">
        <f t="shared" si="21"/>
        <v>29.045774999999999</v>
      </c>
      <c r="H138" s="53">
        <f t="shared" si="22"/>
        <v>22.91685</v>
      </c>
      <c r="I138" s="53">
        <f t="shared" si="23"/>
        <v>19.275024999999999</v>
      </c>
    </row>
    <row r="139" spans="1:9" s="170" customFormat="1" x14ac:dyDescent="0.25">
      <c r="A139" s="167" t="s">
        <v>2835</v>
      </c>
      <c r="B139" s="171" t="s">
        <v>2890</v>
      </c>
      <c r="C139" s="36">
        <v>888.25</v>
      </c>
      <c r="D139" s="36">
        <v>0</v>
      </c>
      <c r="E139" s="36">
        <v>0</v>
      </c>
      <c r="F139" s="36">
        <v>0</v>
      </c>
      <c r="G139" s="36">
        <f t="shared" si="21"/>
        <v>29.045774999999999</v>
      </c>
      <c r="H139" s="53">
        <f t="shared" si="22"/>
        <v>22.91685</v>
      </c>
      <c r="I139" s="53">
        <f t="shared" si="23"/>
        <v>19.275024999999999</v>
      </c>
    </row>
    <row r="140" spans="1:9" s="170" customFormat="1" x14ac:dyDescent="0.25">
      <c r="A140" s="167" t="s">
        <v>2836</v>
      </c>
      <c r="B140" s="171" t="s">
        <v>2891</v>
      </c>
      <c r="C140" s="36">
        <v>508.25</v>
      </c>
      <c r="D140" s="36">
        <v>0</v>
      </c>
      <c r="E140" s="36">
        <v>0</v>
      </c>
      <c r="F140" s="36">
        <v>0</v>
      </c>
      <c r="G140" s="36">
        <f t="shared" si="21"/>
        <v>16.619775000000001</v>
      </c>
      <c r="H140" s="53">
        <f t="shared" si="22"/>
        <v>13.11285</v>
      </c>
      <c r="I140" s="53">
        <f t="shared" si="23"/>
        <v>11.029025000000001</v>
      </c>
    </row>
    <row r="141" spans="1:9" s="170" customFormat="1" x14ac:dyDescent="0.25">
      <c r="A141" s="167" t="s">
        <v>2811</v>
      </c>
      <c r="B141" s="171" t="s">
        <v>2866</v>
      </c>
      <c r="C141" s="36">
        <v>1135.25</v>
      </c>
      <c r="D141" s="36">
        <v>0</v>
      </c>
      <c r="E141" s="36">
        <v>0</v>
      </c>
      <c r="F141" s="36">
        <v>0</v>
      </c>
      <c r="G141" s="36">
        <f t="shared" si="21"/>
        <v>37.122675000000001</v>
      </c>
      <c r="H141" s="53">
        <f t="shared" si="22"/>
        <v>29.289449999999999</v>
      </c>
      <c r="I141" s="53">
        <f t="shared" si="23"/>
        <v>24.634924999999999</v>
      </c>
    </row>
    <row r="142" spans="1:9" s="170" customFormat="1" ht="30" x14ac:dyDescent="0.25">
      <c r="A142" s="167" t="s">
        <v>2812</v>
      </c>
      <c r="B142" s="171" t="s">
        <v>2867</v>
      </c>
      <c r="C142" s="36">
        <v>755.25</v>
      </c>
      <c r="D142" s="36">
        <v>0</v>
      </c>
      <c r="E142" s="36">
        <v>0</v>
      </c>
      <c r="F142" s="36">
        <v>0</v>
      </c>
      <c r="G142" s="36">
        <f t="shared" si="21"/>
        <v>24.696674999999999</v>
      </c>
      <c r="H142" s="53">
        <f t="shared" si="22"/>
        <v>19.48545</v>
      </c>
      <c r="I142" s="53">
        <f t="shared" si="23"/>
        <v>16.388925</v>
      </c>
    </row>
    <row r="143" spans="1:9" s="170" customFormat="1" x14ac:dyDescent="0.25">
      <c r="A143" s="167" t="s">
        <v>2837</v>
      </c>
      <c r="B143" s="171" t="s">
        <v>2892</v>
      </c>
      <c r="C143" s="36">
        <v>755.25</v>
      </c>
      <c r="D143" s="36">
        <v>0</v>
      </c>
      <c r="E143" s="36">
        <v>0</v>
      </c>
      <c r="F143" s="36">
        <v>0</v>
      </c>
      <c r="G143" s="36">
        <f t="shared" si="21"/>
        <v>24.696674999999999</v>
      </c>
      <c r="H143" s="53">
        <f t="shared" si="22"/>
        <v>19.48545</v>
      </c>
      <c r="I143" s="53">
        <f t="shared" si="23"/>
        <v>16.388925</v>
      </c>
    </row>
    <row r="144" spans="1:9" s="170" customFormat="1" x14ac:dyDescent="0.25">
      <c r="A144" s="167" t="s">
        <v>2838</v>
      </c>
      <c r="B144" s="171" t="s">
        <v>2893</v>
      </c>
      <c r="C144" s="36">
        <v>1135.25</v>
      </c>
      <c r="D144" s="36">
        <v>0</v>
      </c>
      <c r="E144" s="36">
        <v>0</v>
      </c>
      <c r="F144" s="36">
        <v>0</v>
      </c>
      <c r="G144" s="36">
        <f t="shared" si="21"/>
        <v>37.122675000000001</v>
      </c>
      <c r="H144" s="53">
        <f t="shared" si="22"/>
        <v>29.289449999999999</v>
      </c>
      <c r="I144" s="53">
        <f t="shared" si="23"/>
        <v>24.634924999999999</v>
      </c>
    </row>
    <row r="145" spans="1:9" s="170" customFormat="1" x14ac:dyDescent="0.25">
      <c r="A145" s="167" t="s">
        <v>2813</v>
      </c>
      <c r="B145" s="171" t="s">
        <v>2868</v>
      </c>
      <c r="C145" s="36">
        <v>1610.25</v>
      </c>
      <c r="D145" s="36">
        <v>0</v>
      </c>
      <c r="E145" s="36">
        <v>0</v>
      </c>
      <c r="F145" s="36">
        <v>0</v>
      </c>
      <c r="G145" s="36">
        <f t="shared" si="21"/>
        <v>52.655175</v>
      </c>
      <c r="H145" s="53">
        <f t="shared" si="22"/>
        <v>41.544449999999998</v>
      </c>
      <c r="I145" s="53">
        <f t="shared" si="23"/>
        <v>34.942425</v>
      </c>
    </row>
    <row r="146" spans="1:9" s="170" customFormat="1" x14ac:dyDescent="0.25">
      <c r="A146" s="167" t="s">
        <v>2839</v>
      </c>
      <c r="B146" s="171" t="s">
        <v>2894</v>
      </c>
      <c r="C146" s="36">
        <v>1610.25</v>
      </c>
      <c r="D146" s="36">
        <v>0</v>
      </c>
      <c r="E146" s="36">
        <v>0</v>
      </c>
      <c r="F146" s="36">
        <v>0</v>
      </c>
      <c r="G146" s="36">
        <f t="shared" si="21"/>
        <v>52.655175</v>
      </c>
      <c r="H146" s="53">
        <f t="shared" si="22"/>
        <v>41.544449999999998</v>
      </c>
      <c r="I146" s="53">
        <f t="shared" si="23"/>
        <v>34.942425</v>
      </c>
    </row>
    <row r="147" spans="1:9" s="170" customFormat="1" x14ac:dyDescent="0.25">
      <c r="A147" s="167" t="s">
        <v>2814</v>
      </c>
      <c r="B147" s="171" t="s">
        <v>2869</v>
      </c>
      <c r="C147" s="36">
        <v>1325.25</v>
      </c>
      <c r="D147" s="36">
        <v>0</v>
      </c>
      <c r="E147" s="36">
        <v>0</v>
      </c>
      <c r="F147" s="36">
        <v>0</v>
      </c>
      <c r="G147" s="36">
        <f t="shared" si="21"/>
        <v>43.335675000000002</v>
      </c>
      <c r="H147" s="53">
        <f t="shared" si="22"/>
        <v>34.191450000000003</v>
      </c>
      <c r="I147" s="53">
        <f t="shared" si="23"/>
        <v>28.757925</v>
      </c>
    </row>
    <row r="148" spans="1:9" s="170" customFormat="1" x14ac:dyDescent="0.25">
      <c r="A148" s="167" t="s">
        <v>2815</v>
      </c>
      <c r="B148" s="171" t="s">
        <v>2870</v>
      </c>
      <c r="C148" s="36">
        <v>261.25</v>
      </c>
      <c r="D148" s="36">
        <v>0</v>
      </c>
      <c r="E148" s="36">
        <v>0</v>
      </c>
      <c r="F148" s="36">
        <v>0</v>
      </c>
      <c r="G148" s="36">
        <f t="shared" si="21"/>
        <v>8.5428750000000004</v>
      </c>
      <c r="H148" s="53">
        <f t="shared" si="22"/>
        <v>6.7402499999999996</v>
      </c>
      <c r="I148" s="53">
        <f t="shared" si="23"/>
        <v>5.6691250000000002</v>
      </c>
    </row>
    <row r="149" spans="1:9" s="170" customFormat="1" ht="30" x14ac:dyDescent="0.25">
      <c r="A149" s="167" t="s">
        <v>2816</v>
      </c>
      <c r="B149" s="171" t="s">
        <v>2871</v>
      </c>
      <c r="C149" s="36">
        <v>1040.25</v>
      </c>
      <c r="D149" s="36">
        <v>0</v>
      </c>
      <c r="E149" s="36">
        <v>0</v>
      </c>
      <c r="F149" s="36">
        <v>0</v>
      </c>
      <c r="G149" s="36">
        <f t="shared" si="21"/>
        <v>34.016174999999997</v>
      </c>
      <c r="H149" s="53">
        <f t="shared" si="22"/>
        <v>26.838450000000002</v>
      </c>
      <c r="I149" s="53">
        <f t="shared" si="23"/>
        <v>22.573425</v>
      </c>
    </row>
    <row r="150" spans="1:9" s="170" customFormat="1" ht="30" x14ac:dyDescent="0.25">
      <c r="A150" s="167" t="s">
        <v>2840</v>
      </c>
      <c r="B150" s="171" t="s">
        <v>2895</v>
      </c>
      <c r="C150" s="36">
        <v>1040.25</v>
      </c>
      <c r="D150" s="36">
        <v>0</v>
      </c>
      <c r="E150" s="36">
        <v>0</v>
      </c>
      <c r="F150" s="36">
        <v>0</v>
      </c>
      <c r="G150" s="36">
        <f t="shared" si="21"/>
        <v>34.016174999999997</v>
      </c>
      <c r="H150" s="53">
        <f t="shared" si="22"/>
        <v>26.838450000000002</v>
      </c>
      <c r="I150" s="53">
        <f t="shared" si="23"/>
        <v>22.573425</v>
      </c>
    </row>
    <row r="151" spans="1:9" s="166" customFormat="1" ht="30" x14ac:dyDescent="0.25">
      <c r="A151" s="167" t="s">
        <v>2841</v>
      </c>
      <c r="B151" s="171" t="s">
        <v>2896</v>
      </c>
      <c r="C151" s="36">
        <v>280.25</v>
      </c>
      <c r="D151" s="36">
        <v>0</v>
      </c>
      <c r="E151" s="36">
        <v>0</v>
      </c>
      <c r="F151" s="36">
        <v>0</v>
      </c>
      <c r="G151" s="36">
        <f t="shared" si="21"/>
        <v>9.1641750000000002</v>
      </c>
      <c r="H151" s="53">
        <f t="shared" si="22"/>
        <v>7.2304500000000003</v>
      </c>
      <c r="I151" s="53">
        <f t="shared" si="23"/>
        <v>6.0814250000000003</v>
      </c>
    </row>
    <row r="152" spans="1:9" s="170" customFormat="1" x14ac:dyDescent="0.25">
      <c r="A152" s="167" t="s">
        <v>2842</v>
      </c>
      <c r="B152" s="171" t="s">
        <v>2897</v>
      </c>
      <c r="C152" s="36">
        <v>1325.25</v>
      </c>
      <c r="D152" s="36">
        <v>0</v>
      </c>
      <c r="E152" s="36">
        <v>0</v>
      </c>
      <c r="F152" s="36">
        <v>0</v>
      </c>
      <c r="G152" s="36">
        <f t="shared" si="21"/>
        <v>43.335675000000002</v>
      </c>
      <c r="H152" s="53">
        <f t="shared" si="22"/>
        <v>34.191450000000003</v>
      </c>
      <c r="I152" s="53">
        <f t="shared" si="23"/>
        <v>28.757925</v>
      </c>
    </row>
    <row r="153" spans="1:9" s="170" customFormat="1" x14ac:dyDescent="0.25">
      <c r="A153" s="167" t="s">
        <v>2817</v>
      </c>
      <c r="B153" s="171" t="s">
        <v>2872</v>
      </c>
      <c r="C153" s="36">
        <v>850.25</v>
      </c>
      <c r="D153" s="36">
        <v>0</v>
      </c>
      <c r="E153" s="36">
        <v>0</v>
      </c>
      <c r="F153" s="36">
        <v>0</v>
      </c>
      <c r="G153" s="36">
        <f t="shared" si="21"/>
        <v>27.803175</v>
      </c>
      <c r="H153" s="53">
        <f t="shared" si="22"/>
        <v>21.936450000000001</v>
      </c>
      <c r="I153" s="53">
        <f t="shared" si="23"/>
        <v>18.450424999999999</v>
      </c>
    </row>
    <row r="154" spans="1:9" s="170" customFormat="1" x14ac:dyDescent="0.25">
      <c r="A154" s="167" t="s">
        <v>2843</v>
      </c>
      <c r="B154" s="171" t="s">
        <v>2898</v>
      </c>
      <c r="C154" s="36">
        <v>850.25</v>
      </c>
      <c r="D154" s="36">
        <v>0</v>
      </c>
      <c r="E154" s="36">
        <v>0</v>
      </c>
      <c r="F154" s="36">
        <v>0</v>
      </c>
      <c r="G154" s="36">
        <f t="shared" si="21"/>
        <v>27.803175</v>
      </c>
      <c r="H154" s="53">
        <f t="shared" si="22"/>
        <v>21.936450000000001</v>
      </c>
      <c r="I154" s="53">
        <f t="shared" si="23"/>
        <v>18.450424999999999</v>
      </c>
    </row>
    <row r="155" spans="1:9" s="170" customFormat="1" ht="30" x14ac:dyDescent="0.25">
      <c r="A155" s="167" t="s">
        <v>2818</v>
      </c>
      <c r="B155" s="171" t="s">
        <v>2873</v>
      </c>
      <c r="C155" s="36">
        <v>850.25</v>
      </c>
      <c r="D155" s="36">
        <v>0</v>
      </c>
      <c r="E155" s="36">
        <v>0</v>
      </c>
      <c r="F155" s="36">
        <v>0</v>
      </c>
      <c r="G155" s="36">
        <f t="shared" si="21"/>
        <v>27.803175</v>
      </c>
      <c r="H155" s="53">
        <f t="shared" si="22"/>
        <v>21.936450000000001</v>
      </c>
      <c r="I155" s="53">
        <f t="shared" si="23"/>
        <v>18.450424999999999</v>
      </c>
    </row>
    <row r="156" spans="1:9" s="170" customFormat="1" ht="30" x14ac:dyDescent="0.25">
      <c r="A156" s="167" t="s">
        <v>2844</v>
      </c>
      <c r="B156" s="171" t="s">
        <v>2899</v>
      </c>
      <c r="C156" s="36">
        <v>850.25</v>
      </c>
      <c r="D156" s="36">
        <v>0</v>
      </c>
      <c r="E156" s="36">
        <v>0</v>
      </c>
      <c r="F156" s="36">
        <v>0</v>
      </c>
      <c r="G156" s="36">
        <f t="shared" si="21"/>
        <v>27.803175</v>
      </c>
      <c r="H156" s="53">
        <f t="shared" si="22"/>
        <v>21.936450000000001</v>
      </c>
      <c r="I156" s="53">
        <f t="shared" si="23"/>
        <v>18.450424999999999</v>
      </c>
    </row>
    <row r="157" spans="1:9" s="170" customFormat="1" x14ac:dyDescent="0.25">
      <c r="A157" s="167" t="s">
        <v>2819</v>
      </c>
      <c r="B157" s="171" t="s">
        <v>2874</v>
      </c>
      <c r="C157" s="36">
        <v>850.25</v>
      </c>
      <c r="D157" s="36">
        <v>0</v>
      </c>
      <c r="E157" s="36">
        <v>0</v>
      </c>
      <c r="F157" s="36">
        <v>0</v>
      </c>
      <c r="G157" s="36">
        <f t="shared" si="21"/>
        <v>27.803175</v>
      </c>
      <c r="H157" s="53">
        <f t="shared" si="22"/>
        <v>21.936450000000001</v>
      </c>
      <c r="I157" s="53">
        <f t="shared" si="23"/>
        <v>18.450424999999999</v>
      </c>
    </row>
    <row r="158" spans="1:9" s="170" customFormat="1" ht="30" x14ac:dyDescent="0.25">
      <c r="A158" s="167" t="s">
        <v>2845</v>
      </c>
      <c r="B158" s="171" t="s">
        <v>2900</v>
      </c>
      <c r="C158" s="36">
        <v>850.25</v>
      </c>
      <c r="D158" s="36">
        <v>0</v>
      </c>
      <c r="E158" s="36">
        <v>0</v>
      </c>
      <c r="F158" s="36">
        <v>0</v>
      </c>
      <c r="G158" s="36">
        <f t="shared" si="21"/>
        <v>27.803175</v>
      </c>
      <c r="H158" s="53">
        <f t="shared" si="22"/>
        <v>21.936450000000001</v>
      </c>
      <c r="I158" s="53">
        <f t="shared" si="23"/>
        <v>18.450424999999999</v>
      </c>
    </row>
    <row r="159" spans="1:9" s="170" customFormat="1" x14ac:dyDescent="0.25">
      <c r="A159" s="167" t="s">
        <v>2820</v>
      </c>
      <c r="B159" s="171" t="s">
        <v>2875</v>
      </c>
      <c r="C159" s="36">
        <v>850.25</v>
      </c>
      <c r="D159" s="36">
        <v>0</v>
      </c>
      <c r="E159" s="36">
        <v>0</v>
      </c>
      <c r="F159" s="36">
        <v>0</v>
      </c>
      <c r="G159" s="36">
        <f t="shared" si="21"/>
        <v>27.803175</v>
      </c>
      <c r="H159" s="53">
        <f t="shared" si="22"/>
        <v>21.936450000000001</v>
      </c>
      <c r="I159" s="53">
        <f t="shared" si="23"/>
        <v>18.450424999999999</v>
      </c>
    </row>
    <row r="160" spans="1:9" s="170" customFormat="1" x14ac:dyDescent="0.25">
      <c r="A160" s="167" t="s">
        <v>2846</v>
      </c>
      <c r="B160" s="171" t="s">
        <v>2901</v>
      </c>
      <c r="C160" s="36">
        <v>850.25</v>
      </c>
      <c r="D160" s="36">
        <v>0</v>
      </c>
      <c r="E160" s="36">
        <v>0</v>
      </c>
      <c r="F160" s="36">
        <v>0</v>
      </c>
      <c r="G160" s="36">
        <f t="shared" si="21"/>
        <v>27.803175</v>
      </c>
      <c r="H160" s="53">
        <f t="shared" si="22"/>
        <v>21.936450000000001</v>
      </c>
      <c r="I160" s="53">
        <f t="shared" si="23"/>
        <v>18.450424999999999</v>
      </c>
    </row>
    <row r="161" spans="1:9" s="170" customFormat="1" x14ac:dyDescent="0.25">
      <c r="A161" s="167" t="s">
        <v>2821</v>
      </c>
      <c r="B161" s="171" t="s">
        <v>2876</v>
      </c>
      <c r="C161" s="36">
        <v>1230.25</v>
      </c>
      <c r="D161" s="36">
        <v>0</v>
      </c>
      <c r="E161" s="36">
        <v>0</v>
      </c>
      <c r="F161" s="36">
        <v>0</v>
      </c>
      <c r="G161" s="36">
        <f t="shared" si="21"/>
        <v>40.229174999999998</v>
      </c>
      <c r="H161" s="53">
        <f t="shared" si="22"/>
        <v>31.740449999999999</v>
      </c>
      <c r="I161" s="53">
        <f t="shared" si="23"/>
        <v>26.696425000000001</v>
      </c>
    </row>
    <row r="162" spans="1:9" s="170" customFormat="1" x14ac:dyDescent="0.25">
      <c r="A162" s="167" t="s">
        <v>2847</v>
      </c>
      <c r="B162" s="171" t="s">
        <v>2902</v>
      </c>
      <c r="C162" s="36">
        <v>1230.25</v>
      </c>
      <c r="D162" s="36">
        <v>0</v>
      </c>
      <c r="E162" s="36">
        <v>0</v>
      </c>
      <c r="F162" s="36">
        <v>0</v>
      </c>
      <c r="G162" s="36">
        <f t="shared" si="21"/>
        <v>40.229174999999998</v>
      </c>
      <c r="H162" s="53">
        <f t="shared" si="22"/>
        <v>31.740449999999999</v>
      </c>
      <c r="I162" s="53">
        <f t="shared" si="23"/>
        <v>26.696425000000001</v>
      </c>
    </row>
    <row r="163" spans="1:9" s="170" customFormat="1" x14ac:dyDescent="0.25">
      <c r="A163" s="167" t="s">
        <v>2822</v>
      </c>
      <c r="B163" s="171" t="s">
        <v>2877</v>
      </c>
      <c r="C163" s="36">
        <v>3795.25</v>
      </c>
      <c r="D163" s="36">
        <v>0</v>
      </c>
      <c r="E163" s="36">
        <v>0</v>
      </c>
      <c r="F163" s="36">
        <v>0</v>
      </c>
      <c r="G163" s="36">
        <f t="shared" si="21"/>
        <v>124.104675</v>
      </c>
      <c r="H163" s="53">
        <f t="shared" si="22"/>
        <v>97.917450000000002</v>
      </c>
      <c r="I163" s="53">
        <f t="shared" si="23"/>
        <v>82.356925000000004</v>
      </c>
    </row>
    <row r="164" spans="1:9" s="170" customFormat="1" x14ac:dyDescent="0.25">
      <c r="A164" s="167" t="s">
        <v>2848</v>
      </c>
      <c r="B164" s="171" t="s">
        <v>2903</v>
      </c>
      <c r="C164" s="36">
        <v>3795.25</v>
      </c>
      <c r="D164" s="36">
        <v>0</v>
      </c>
      <c r="E164" s="36">
        <v>0</v>
      </c>
      <c r="F164" s="36">
        <v>0</v>
      </c>
      <c r="G164" s="36">
        <f t="shared" si="21"/>
        <v>124.104675</v>
      </c>
      <c r="H164" s="53">
        <f t="shared" si="22"/>
        <v>97.917450000000002</v>
      </c>
      <c r="I164" s="53">
        <f t="shared" si="23"/>
        <v>82.356925000000004</v>
      </c>
    </row>
    <row r="165" spans="1:9" s="170" customFormat="1" x14ac:dyDescent="0.25">
      <c r="A165" s="167" t="s">
        <v>2849</v>
      </c>
      <c r="B165" s="171" t="s">
        <v>2904</v>
      </c>
      <c r="C165" s="36">
        <v>5125.25</v>
      </c>
      <c r="D165" s="36">
        <v>0</v>
      </c>
      <c r="E165" s="36">
        <v>0</v>
      </c>
      <c r="F165" s="36">
        <v>0</v>
      </c>
      <c r="G165" s="36">
        <f t="shared" si="21"/>
        <v>167.595675</v>
      </c>
      <c r="H165" s="53">
        <f t="shared" si="22"/>
        <v>132.23145</v>
      </c>
      <c r="I165" s="53">
        <f t="shared" si="23"/>
        <v>111.21792500000001</v>
      </c>
    </row>
    <row r="166" spans="1:9" s="170" customFormat="1" x14ac:dyDescent="0.25">
      <c r="A166" s="167" t="s">
        <v>2823</v>
      </c>
      <c r="B166" s="171" t="s">
        <v>2878</v>
      </c>
      <c r="C166" s="36">
        <v>1116.25</v>
      </c>
      <c r="D166" s="36">
        <v>0</v>
      </c>
      <c r="E166" s="36">
        <v>0</v>
      </c>
      <c r="F166" s="36">
        <v>0</v>
      </c>
      <c r="G166" s="36">
        <f t="shared" si="21"/>
        <v>36.501375000000003</v>
      </c>
      <c r="H166" s="53">
        <f t="shared" si="22"/>
        <v>28.799250000000001</v>
      </c>
      <c r="I166" s="53">
        <f t="shared" si="23"/>
        <v>24.222625000000001</v>
      </c>
    </row>
    <row r="167" spans="1:9" s="170" customFormat="1" x14ac:dyDescent="0.25">
      <c r="A167" s="167" t="s">
        <v>2850</v>
      </c>
      <c r="B167" s="171" t="s">
        <v>2905</v>
      </c>
      <c r="C167" s="36">
        <v>1116.25</v>
      </c>
      <c r="D167" s="36">
        <v>0</v>
      </c>
      <c r="E167" s="36">
        <v>0</v>
      </c>
      <c r="F167" s="36">
        <v>0</v>
      </c>
      <c r="G167" s="36">
        <f t="shared" si="21"/>
        <v>36.501375000000003</v>
      </c>
      <c r="H167" s="53">
        <f t="shared" si="22"/>
        <v>28.799250000000001</v>
      </c>
      <c r="I167" s="53">
        <f t="shared" si="23"/>
        <v>24.222625000000001</v>
      </c>
    </row>
    <row r="168" spans="1:9" s="170" customFormat="1" x14ac:dyDescent="0.25">
      <c r="A168" s="167" t="s">
        <v>2824</v>
      </c>
      <c r="B168" s="171" t="s">
        <v>2879</v>
      </c>
      <c r="C168" s="36">
        <v>1705.25</v>
      </c>
      <c r="D168" s="36">
        <v>0</v>
      </c>
      <c r="E168" s="36">
        <v>0</v>
      </c>
      <c r="F168" s="36">
        <v>0</v>
      </c>
      <c r="G168" s="36">
        <f t="shared" si="21"/>
        <v>55.761674999999997</v>
      </c>
      <c r="H168" s="53">
        <f t="shared" si="22"/>
        <v>43.995449999999998</v>
      </c>
      <c r="I168" s="53">
        <f t="shared" si="23"/>
        <v>37.003925000000002</v>
      </c>
    </row>
    <row r="169" spans="1:9" s="170" customFormat="1" x14ac:dyDescent="0.25">
      <c r="A169" s="167" t="s">
        <v>2851</v>
      </c>
      <c r="B169" s="171" t="s">
        <v>2906</v>
      </c>
      <c r="C169" s="36">
        <v>1705.25</v>
      </c>
      <c r="D169" s="36">
        <v>0</v>
      </c>
      <c r="E169" s="36">
        <v>0</v>
      </c>
      <c r="F169" s="36">
        <v>0</v>
      </c>
      <c r="G169" s="36">
        <f t="shared" si="21"/>
        <v>55.761674999999997</v>
      </c>
      <c r="H169" s="53">
        <f t="shared" si="22"/>
        <v>43.995449999999998</v>
      </c>
      <c r="I169" s="53">
        <f t="shared" si="23"/>
        <v>37.003925000000002</v>
      </c>
    </row>
    <row r="170" spans="1:9" s="166" customFormat="1" ht="30" x14ac:dyDescent="0.25">
      <c r="A170" s="167" t="s">
        <v>1635</v>
      </c>
      <c r="B170" s="54" t="s">
        <v>1519</v>
      </c>
      <c r="C170" s="53">
        <v>3977.1844999999998</v>
      </c>
      <c r="D170" s="36">
        <v>0</v>
      </c>
      <c r="E170" s="36">
        <v>0</v>
      </c>
      <c r="F170" s="36">
        <v>0</v>
      </c>
      <c r="G170" s="36">
        <f t="shared" si="21"/>
        <v>130.05393315000001</v>
      </c>
      <c r="H170" s="53">
        <f t="shared" si="22"/>
        <v>102.6113601</v>
      </c>
      <c r="I170" s="53">
        <f t="shared" si="23"/>
        <v>86.30490365</v>
      </c>
    </row>
    <row r="171" spans="1:9" s="166" customFormat="1" ht="30" x14ac:dyDescent="0.25">
      <c r="A171" s="167" t="s">
        <v>1636</v>
      </c>
      <c r="B171" s="54" t="s">
        <v>1520</v>
      </c>
      <c r="C171" s="53">
        <v>3977.1844999999998</v>
      </c>
      <c r="D171" s="36">
        <v>0</v>
      </c>
      <c r="E171" s="36">
        <v>0</v>
      </c>
      <c r="F171" s="36">
        <v>0</v>
      </c>
      <c r="G171" s="36">
        <f t="shared" si="21"/>
        <v>130.05393315000001</v>
      </c>
      <c r="H171" s="53">
        <f t="shared" si="22"/>
        <v>102.6113601</v>
      </c>
      <c r="I171" s="53">
        <f t="shared" si="23"/>
        <v>86.30490365</v>
      </c>
    </row>
    <row r="172" spans="1:9" s="166" customFormat="1" ht="30" x14ac:dyDescent="0.25">
      <c r="A172" s="167" t="s">
        <v>1627</v>
      </c>
      <c r="B172" s="54" t="s">
        <v>1511</v>
      </c>
      <c r="C172" s="53">
        <v>1357.9800000000034</v>
      </c>
      <c r="D172" s="36">
        <v>0</v>
      </c>
      <c r="E172" s="36">
        <v>0</v>
      </c>
      <c r="F172" s="36">
        <v>0</v>
      </c>
      <c r="G172" s="36">
        <f t="shared" si="21"/>
        <v>44.405946000000114</v>
      </c>
      <c r="H172" s="53">
        <f t="shared" si="22"/>
        <v>35.035884000000088</v>
      </c>
      <c r="I172" s="53">
        <f t="shared" si="23"/>
        <v>29.468166000000075</v>
      </c>
    </row>
    <row r="173" spans="1:9" s="166" customFormat="1" ht="30" x14ac:dyDescent="0.25">
      <c r="A173" s="167" t="s">
        <v>1628</v>
      </c>
      <c r="B173" s="54" t="s">
        <v>1512</v>
      </c>
      <c r="C173" s="53">
        <v>1357.9800000000034</v>
      </c>
      <c r="D173" s="36">
        <v>0</v>
      </c>
      <c r="E173" s="36">
        <v>0</v>
      </c>
      <c r="F173" s="36">
        <v>0</v>
      </c>
      <c r="G173" s="36">
        <f t="shared" si="21"/>
        <v>44.405946000000114</v>
      </c>
      <c r="H173" s="53">
        <f t="shared" si="22"/>
        <v>35.035884000000088</v>
      </c>
      <c r="I173" s="53">
        <f t="shared" si="23"/>
        <v>29.468166000000075</v>
      </c>
    </row>
    <row r="174" spans="1:9" s="166" customFormat="1" ht="30" x14ac:dyDescent="0.25">
      <c r="A174" s="167" t="s">
        <v>1637</v>
      </c>
      <c r="B174" s="54" t="s">
        <v>1521</v>
      </c>
      <c r="C174" s="53">
        <v>5044.2340000000004</v>
      </c>
      <c r="D174" s="36">
        <v>0</v>
      </c>
      <c r="E174" s="36">
        <v>0</v>
      </c>
      <c r="F174" s="36">
        <v>0</v>
      </c>
      <c r="G174" s="36">
        <f t="shared" si="21"/>
        <v>164.94645180000001</v>
      </c>
      <c r="H174" s="53">
        <f t="shared" si="22"/>
        <v>130.14123720000001</v>
      </c>
      <c r="I174" s="53">
        <f t="shared" si="23"/>
        <v>109.45987780000002</v>
      </c>
    </row>
    <row r="175" spans="1:9" s="166" customFormat="1" ht="30" x14ac:dyDescent="0.25">
      <c r="A175" s="167" t="s">
        <v>1638</v>
      </c>
      <c r="B175" s="54" t="s">
        <v>1522</v>
      </c>
      <c r="C175" s="53">
        <v>5044.2340000000004</v>
      </c>
      <c r="D175" s="36">
        <v>0</v>
      </c>
      <c r="E175" s="36">
        <v>0</v>
      </c>
      <c r="F175" s="36">
        <v>0</v>
      </c>
      <c r="G175" s="36">
        <f t="shared" si="21"/>
        <v>164.94645180000001</v>
      </c>
      <c r="H175" s="53">
        <f t="shared" si="22"/>
        <v>130.14123720000001</v>
      </c>
      <c r="I175" s="53">
        <f t="shared" si="23"/>
        <v>109.45987780000002</v>
      </c>
    </row>
    <row r="176" spans="1:9" s="166" customFormat="1" ht="30" x14ac:dyDescent="0.25">
      <c r="A176" s="167" t="s">
        <v>1629</v>
      </c>
      <c r="B176" s="54" t="s">
        <v>1513</v>
      </c>
      <c r="C176" s="53">
        <v>1552.1</v>
      </c>
      <c r="D176" s="36">
        <v>0</v>
      </c>
      <c r="E176" s="36">
        <v>0</v>
      </c>
      <c r="F176" s="36">
        <v>0</v>
      </c>
      <c r="G176" s="36">
        <f t="shared" si="21"/>
        <v>50.75367</v>
      </c>
      <c r="H176" s="53">
        <f t="shared" si="22"/>
        <v>40.044179999999997</v>
      </c>
      <c r="I176" s="53">
        <f t="shared" si="23"/>
        <v>33.680569999999996</v>
      </c>
    </row>
    <row r="177" spans="1:9" s="166" customFormat="1" ht="30" x14ac:dyDescent="0.25">
      <c r="A177" s="167" t="s">
        <v>1630</v>
      </c>
      <c r="B177" s="54" t="s">
        <v>1514</v>
      </c>
      <c r="C177" s="53">
        <v>1552.1</v>
      </c>
      <c r="D177" s="36">
        <v>0</v>
      </c>
      <c r="E177" s="36">
        <v>0</v>
      </c>
      <c r="F177" s="36">
        <v>0</v>
      </c>
      <c r="G177" s="36">
        <f t="shared" si="21"/>
        <v>50.75367</v>
      </c>
      <c r="H177" s="53">
        <f t="shared" si="22"/>
        <v>40.044179999999997</v>
      </c>
      <c r="I177" s="53">
        <f t="shared" si="23"/>
        <v>33.680569999999996</v>
      </c>
    </row>
    <row r="178" spans="1:9" s="170" customFormat="1" ht="30" x14ac:dyDescent="0.25">
      <c r="A178" s="167" t="s">
        <v>1639</v>
      </c>
      <c r="B178" s="54" t="s">
        <v>1523</v>
      </c>
      <c r="C178" s="53">
        <v>6790.3149999999996</v>
      </c>
      <c r="D178" s="36">
        <v>0</v>
      </c>
      <c r="E178" s="36">
        <v>0</v>
      </c>
      <c r="F178" s="36">
        <v>0</v>
      </c>
      <c r="G178" s="36">
        <f t="shared" si="21"/>
        <v>222.04330049999999</v>
      </c>
      <c r="H178" s="53">
        <f t="shared" si="22"/>
        <v>175.19012699999999</v>
      </c>
      <c r="I178" s="53">
        <f t="shared" si="23"/>
        <v>147.34983549999998</v>
      </c>
    </row>
    <row r="179" spans="1:9" s="170" customFormat="1" ht="30" x14ac:dyDescent="0.25">
      <c r="A179" s="167" t="s">
        <v>1640</v>
      </c>
      <c r="B179" s="54" t="s">
        <v>1524</v>
      </c>
      <c r="C179" s="53">
        <v>6790.3149999999996</v>
      </c>
      <c r="D179" s="36">
        <v>0</v>
      </c>
      <c r="E179" s="36">
        <v>0</v>
      </c>
      <c r="F179" s="36">
        <v>0</v>
      </c>
      <c r="G179" s="36">
        <f t="shared" si="21"/>
        <v>222.04330049999999</v>
      </c>
      <c r="H179" s="53">
        <f t="shared" si="22"/>
        <v>175.19012699999999</v>
      </c>
      <c r="I179" s="53">
        <f t="shared" si="23"/>
        <v>147.34983549999998</v>
      </c>
    </row>
    <row r="180" spans="1:9" s="170" customFormat="1" ht="30" x14ac:dyDescent="0.25">
      <c r="A180" s="167" t="s">
        <v>1631</v>
      </c>
      <c r="B180" s="54" t="s">
        <v>1515</v>
      </c>
      <c r="C180" s="53">
        <v>2619.1215000000002</v>
      </c>
      <c r="D180" s="36">
        <v>0</v>
      </c>
      <c r="E180" s="36">
        <v>0</v>
      </c>
      <c r="F180" s="36">
        <v>0</v>
      </c>
      <c r="G180" s="36">
        <f t="shared" si="21"/>
        <v>85.64527305</v>
      </c>
      <c r="H180" s="53">
        <f t="shared" si="22"/>
        <v>67.573334700000004</v>
      </c>
      <c r="I180" s="53">
        <f t="shared" si="23"/>
        <v>56.834936550000009</v>
      </c>
    </row>
    <row r="181" spans="1:9" s="170" customFormat="1" ht="30" x14ac:dyDescent="0.25">
      <c r="A181" s="167" t="s">
        <v>1632</v>
      </c>
      <c r="B181" s="54" t="s">
        <v>1516</v>
      </c>
      <c r="C181" s="53">
        <v>2619.1215000000002</v>
      </c>
      <c r="D181" s="36">
        <v>0</v>
      </c>
      <c r="E181" s="36">
        <v>0</v>
      </c>
      <c r="F181" s="36">
        <v>0</v>
      </c>
      <c r="G181" s="36">
        <f t="shared" si="21"/>
        <v>85.64527305</v>
      </c>
      <c r="H181" s="53">
        <f t="shared" si="22"/>
        <v>67.573334700000004</v>
      </c>
      <c r="I181" s="53">
        <f t="shared" si="23"/>
        <v>56.834936550000009</v>
      </c>
    </row>
    <row r="182" spans="1:9" s="170" customFormat="1" ht="30" x14ac:dyDescent="0.25">
      <c r="A182" s="167" t="s">
        <v>1625</v>
      </c>
      <c r="B182" s="54" t="s">
        <v>1509</v>
      </c>
      <c r="C182" s="53">
        <v>872.97000000000185</v>
      </c>
      <c r="D182" s="36">
        <v>0</v>
      </c>
      <c r="E182" s="36">
        <v>0</v>
      </c>
      <c r="F182" s="36">
        <v>0</v>
      </c>
      <c r="G182" s="36">
        <f t="shared" si="21"/>
        <v>28.546119000000061</v>
      </c>
      <c r="H182" s="53">
        <f t="shared" si="22"/>
        <v>22.522626000000049</v>
      </c>
      <c r="I182" s="53">
        <f t="shared" si="23"/>
        <v>18.94344900000004</v>
      </c>
    </row>
    <row r="183" spans="1:9" s="170" customFormat="1" ht="30" x14ac:dyDescent="0.25">
      <c r="A183" s="167" t="s">
        <v>1626</v>
      </c>
      <c r="B183" s="54" t="s">
        <v>1510</v>
      </c>
      <c r="C183" s="53">
        <v>872.97000000000185</v>
      </c>
      <c r="D183" s="36">
        <v>0</v>
      </c>
      <c r="E183" s="36">
        <v>0</v>
      </c>
      <c r="F183" s="36">
        <v>0</v>
      </c>
      <c r="G183" s="36">
        <f t="shared" si="21"/>
        <v>28.546119000000061</v>
      </c>
      <c r="H183" s="53">
        <f t="shared" si="22"/>
        <v>22.522626000000049</v>
      </c>
      <c r="I183" s="53">
        <f t="shared" si="23"/>
        <v>18.94344900000004</v>
      </c>
    </row>
    <row r="184" spans="1:9" s="170" customFormat="1" ht="30" x14ac:dyDescent="0.25">
      <c r="A184" s="167" t="s">
        <v>1633</v>
      </c>
      <c r="B184" s="54" t="s">
        <v>1517</v>
      </c>
      <c r="C184" s="53">
        <v>3201.1484999999998</v>
      </c>
      <c r="D184" s="36">
        <v>0</v>
      </c>
      <c r="E184" s="36">
        <v>0</v>
      </c>
      <c r="F184" s="36">
        <v>0</v>
      </c>
      <c r="G184" s="36">
        <f t="shared" ref="G184:G191" si="24">C184*0.0327+D184*2/36+E184/12</f>
        <v>104.67755595</v>
      </c>
      <c r="H184" s="53">
        <f t="shared" ref="H184:H191" si="25">C184*0.0258+D184*3/48+E184/12</f>
        <v>82.589631299999994</v>
      </c>
      <c r="I184" s="53">
        <f t="shared" ref="I184:I191" si="26">C184*0.0217+D184*4/60+E184/12</f>
        <v>69.464922450000003</v>
      </c>
    </row>
    <row r="185" spans="1:9" s="170" customFormat="1" ht="30" x14ac:dyDescent="0.25">
      <c r="A185" s="167" t="s">
        <v>1634</v>
      </c>
      <c r="B185" s="54" t="s">
        <v>1518</v>
      </c>
      <c r="C185" s="53">
        <v>3201.1484999999998</v>
      </c>
      <c r="D185" s="36">
        <v>0</v>
      </c>
      <c r="E185" s="36">
        <v>0</v>
      </c>
      <c r="F185" s="36">
        <v>0</v>
      </c>
      <c r="G185" s="36">
        <f t="shared" si="24"/>
        <v>104.67755595</v>
      </c>
      <c r="H185" s="53">
        <f t="shared" si="25"/>
        <v>82.589631299999994</v>
      </c>
      <c r="I185" s="53">
        <f t="shared" si="26"/>
        <v>69.464922450000003</v>
      </c>
    </row>
    <row r="186" spans="1:9" s="170" customFormat="1" x14ac:dyDescent="0.25">
      <c r="A186" s="167" t="s">
        <v>1763</v>
      </c>
      <c r="B186" s="161" t="s">
        <v>1844</v>
      </c>
      <c r="C186" s="53">
        <v>1190.7</v>
      </c>
      <c r="D186" s="36">
        <v>0</v>
      </c>
      <c r="E186" s="36">
        <v>0</v>
      </c>
      <c r="F186" s="36">
        <v>0</v>
      </c>
      <c r="G186" s="36">
        <f t="shared" si="24"/>
        <v>38.935890000000001</v>
      </c>
      <c r="H186" s="53">
        <f t="shared" si="25"/>
        <v>30.72006</v>
      </c>
      <c r="I186" s="53">
        <f t="shared" si="26"/>
        <v>25.838190000000001</v>
      </c>
    </row>
    <row r="187" spans="1:9" s="170" customFormat="1" x14ac:dyDescent="0.25">
      <c r="A187" s="167" t="s">
        <v>1764</v>
      </c>
      <c r="B187" s="161" t="s">
        <v>1845</v>
      </c>
      <c r="C187" s="53">
        <v>1353.7900000000034</v>
      </c>
      <c r="D187" s="36">
        <v>0</v>
      </c>
      <c r="E187" s="36">
        <v>0</v>
      </c>
      <c r="F187" s="36">
        <v>0</v>
      </c>
      <c r="G187" s="36">
        <f t="shared" si="24"/>
        <v>44.268933000000111</v>
      </c>
      <c r="H187" s="53">
        <f t="shared" si="25"/>
        <v>34.927782000000086</v>
      </c>
      <c r="I187" s="53">
        <f t="shared" si="26"/>
        <v>29.377243000000075</v>
      </c>
    </row>
    <row r="188" spans="1:9" s="170" customFormat="1" x14ac:dyDescent="0.25">
      <c r="A188" s="167" t="s">
        <v>1765</v>
      </c>
      <c r="B188" s="161" t="s">
        <v>1846</v>
      </c>
      <c r="C188" s="53">
        <v>1766.5</v>
      </c>
      <c r="D188" s="36">
        <v>0</v>
      </c>
      <c r="E188" s="36">
        <v>0</v>
      </c>
      <c r="F188" s="36">
        <v>0</v>
      </c>
      <c r="G188" s="36">
        <f t="shared" si="24"/>
        <v>57.76455</v>
      </c>
      <c r="H188" s="53">
        <f t="shared" si="25"/>
        <v>45.575699999999998</v>
      </c>
      <c r="I188" s="53">
        <f t="shared" si="26"/>
        <v>38.33305</v>
      </c>
    </row>
    <row r="189" spans="1:9" s="170" customFormat="1" x14ac:dyDescent="0.25">
      <c r="A189" s="167" t="s">
        <v>1766</v>
      </c>
      <c r="B189" s="161" t="s">
        <v>1847</v>
      </c>
      <c r="C189" s="53">
        <v>2505.7793999999999</v>
      </c>
      <c r="D189" s="36">
        <v>0</v>
      </c>
      <c r="E189" s="36">
        <v>0</v>
      </c>
      <c r="F189" s="36">
        <v>0</v>
      </c>
      <c r="G189" s="36">
        <f t="shared" si="24"/>
        <v>81.938986380000003</v>
      </c>
      <c r="H189" s="53">
        <f t="shared" si="25"/>
        <v>64.649108519999999</v>
      </c>
      <c r="I189" s="53">
        <f t="shared" si="26"/>
        <v>54.37541298</v>
      </c>
    </row>
    <row r="190" spans="1:9" s="170" customFormat="1" x14ac:dyDescent="0.25">
      <c r="A190" s="167" t="s">
        <v>1466</v>
      </c>
      <c r="B190" s="162" t="s">
        <v>3189</v>
      </c>
      <c r="C190" s="53">
        <v>418</v>
      </c>
      <c r="D190" s="36">
        <v>73</v>
      </c>
      <c r="E190" s="36">
        <v>0</v>
      </c>
      <c r="F190" s="36">
        <v>0</v>
      </c>
      <c r="G190" s="36">
        <f t="shared" si="24"/>
        <v>17.724155555555555</v>
      </c>
      <c r="H190" s="53">
        <f t="shared" si="25"/>
        <v>15.3469</v>
      </c>
      <c r="I190" s="53">
        <f t="shared" si="26"/>
        <v>13.937266666666666</v>
      </c>
    </row>
    <row r="191" spans="1:9" s="170" customFormat="1" x14ac:dyDescent="0.25">
      <c r="A191" s="167" t="s">
        <v>1564</v>
      </c>
      <c r="B191" s="162" t="s">
        <v>3190</v>
      </c>
      <c r="C191" s="53">
        <v>417.89</v>
      </c>
      <c r="D191" s="36">
        <v>72</v>
      </c>
      <c r="E191" s="36">
        <v>0</v>
      </c>
      <c r="F191" s="36">
        <v>0</v>
      </c>
      <c r="G191" s="36">
        <f t="shared" si="24"/>
        <v>17.665002999999999</v>
      </c>
      <c r="H191" s="53">
        <f t="shared" si="25"/>
        <v>15.281561999999999</v>
      </c>
      <c r="I191" s="53">
        <f t="shared" si="26"/>
        <v>13.868213000000001</v>
      </c>
    </row>
    <row r="192" spans="1:9" s="170" customFormat="1" x14ac:dyDescent="0.25">
      <c r="A192" s="158" t="s">
        <v>101</v>
      </c>
      <c r="B192" s="64" t="s">
        <v>2171</v>
      </c>
      <c r="C192" s="53">
        <v>0</v>
      </c>
      <c r="D192" s="36">
        <v>0</v>
      </c>
      <c r="E192" s="247">
        <v>7644</v>
      </c>
      <c r="F192" s="36">
        <v>0</v>
      </c>
      <c r="G192" s="36">
        <f t="shared" ref="G192:G197" si="27">E192/12</f>
        <v>637</v>
      </c>
      <c r="H192" s="53">
        <f t="shared" ref="H192:H197" si="28">E192/12</f>
        <v>637</v>
      </c>
      <c r="I192" s="53">
        <f t="shared" ref="I192:I197" si="29">E192/12</f>
        <v>637</v>
      </c>
    </row>
    <row r="193" spans="1:9" s="170" customFormat="1" x14ac:dyDescent="0.25">
      <c r="A193" s="158" t="s">
        <v>102</v>
      </c>
      <c r="B193" s="64" t="s">
        <v>2172</v>
      </c>
      <c r="C193" s="53">
        <v>0</v>
      </c>
      <c r="D193" s="36">
        <v>0</v>
      </c>
      <c r="E193" s="247">
        <v>13356</v>
      </c>
      <c r="F193" s="36">
        <v>0</v>
      </c>
      <c r="G193" s="36">
        <f t="shared" si="27"/>
        <v>1113</v>
      </c>
      <c r="H193" s="53">
        <f t="shared" si="28"/>
        <v>1113</v>
      </c>
      <c r="I193" s="53">
        <f t="shared" si="29"/>
        <v>1113</v>
      </c>
    </row>
    <row r="194" spans="1:9" s="170" customFormat="1" x14ac:dyDescent="0.25">
      <c r="A194" s="158" t="s">
        <v>103</v>
      </c>
      <c r="B194" s="64" t="s">
        <v>2173</v>
      </c>
      <c r="C194" s="53">
        <v>0</v>
      </c>
      <c r="D194" s="36">
        <v>0</v>
      </c>
      <c r="E194" s="247">
        <v>18624</v>
      </c>
      <c r="F194" s="36">
        <v>0</v>
      </c>
      <c r="G194" s="36">
        <f t="shared" si="27"/>
        <v>1552</v>
      </c>
      <c r="H194" s="53">
        <f t="shared" si="28"/>
        <v>1552</v>
      </c>
      <c r="I194" s="53">
        <f t="shared" si="29"/>
        <v>1552</v>
      </c>
    </row>
    <row r="195" spans="1:9" s="170" customFormat="1" x14ac:dyDescent="0.25">
      <c r="A195" s="158" t="s">
        <v>104</v>
      </c>
      <c r="B195" s="64" t="s">
        <v>2174</v>
      </c>
      <c r="C195" s="53">
        <v>0</v>
      </c>
      <c r="D195" s="36">
        <v>0</v>
      </c>
      <c r="E195" s="247">
        <v>2628</v>
      </c>
      <c r="F195" s="36">
        <v>0</v>
      </c>
      <c r="G195" s="36">
        <f t="shared" si="27"/>
        <v>219</v>
      </c>
      <c r="H195" s="53">
        <f t="shared" si="28"/>
        <v>219</v>
      </c>
      <c r="I195" s="53">
        <f t="shared" si="29"/>
        <v>219</v>
      </c>
    </row>
    <row r="196" spans="1:9" s="170" customFormat="1" x14ac:dyDescent="0.25">
      <c r="A196" s="158" t="s">
        <v>105</v>
      </c>
      <c r="B196" s="64" t="s">
        <v>2175</v>
      </c>
      <c r="C196" s="53">
        <v>0</v>
      </c>
      <c r="D196" s="36">
        <v>0</v>
      </c>
      <c r="E196" s="247">
        <v>4236</v>
      </c>
      <c r="F196" s="36">
        <v>0</v>
      </c>
      <c r="G196" s="36">
        <f t="shared" si="27"/>
        <v>353</v>
      </c>
      <c r="H196" s="53">
        <f t="shared" si="28"/>
        <v>353</v>
      </c>
      <c r="I196" s="53">
        <f t="shared" si="29"/>
        <v>353</v>
      </c>
    </row>
    <row r="197" spans="1:9" s="170" customFormat="1" x14ac:dyDescent="0.25">
      <c r="A197" s="158" t="s">
        <v>106</v>
      </c>
      <c r="B197" s="64" t="s">
        <v>2176</v>
      </c>
      <c r="C197" s="53">
        <v>0</v>
      </c>
      <c r="D197" s="36">
        <v>0</v>
      </c>
      <c r="E197" s="247">
        <v>1464</v>
      </c>
      <c r="F197" s="36">
        <v>0</v>
      </c>
      <c r="G197" s="36">
        <f t="shared" si="27"/>
        <v>122</v>
      </c>
      <c r="H197" s="53">
        <f t="shared" si="28"/>
        <v>122</v>
      </c>
      <c r="I197" s="53">
        <f t="shared" si="29"/>
        <v>122</v>
      </c>
    </row>
    <row r="198" spans="1:9" s="170" customFormat="1" ht="30" x14ac:dyDescent="0.25">
      <c r="A198" s="167" t="s">
        <v>2333</v>
      </c>
      <c r="B198" s="161" t="s">
        <v>2331</v>
      </c>
      <c r="C198" s="53">
        <v>0</v>
      </c>
      <c r="D198" s="36">
        <v>750</v>
      </c>
      <c r="E198" s="36">
        <v>0</v>
      </c>
      <c r="F198" s="36">
        <v>0</v>
      </c>
      <c r="G198" s="36">
        <f>D198/12</f>
        <v>62.5</v>
      </c>
      <c r="H198" s="53">
        <f>D198/12</f>
        <v>62.5</v>
      </c>
      <c r="I198" s="53">
        <f>D198/12</f>
        <v>62.5</v>
      </c>
    </row>
    <row r="199" spans="1:9" s="170" customFormat="1" ht="45" x14ac:dyDescent="0.25">
      <c r="A199" s="167" t="s">
        <v>2250</v>
      </c>
      <c r="B199" s="160" t="s">
        <v>2618</v>
      </c>
      <c r="C199" s="53">
        <v>9.5</v>
      </c>
      <c r="D199" s="36">
        <v>0</v>
      </c>
      <c r="E199" s="36">
        <v>0</v>
      </c>
      <c r="F199" s="36">
        <v>0</v>
      </c>
      <c r="G199" s="36">
        <f t="shared" ref="G199:G252" si="30">C199*0.0327+D199*2/36+E199/12</f>
        <v>0.31064999999999998</v>
      </c>
      <c r="H199" s="53">
        <f t="shared" ref="H199:H252" si="31">C199*0.0258+D199*3/48+E199/12</f>
        <v>0.24510000000000001</v>
      </c>
      <c r="I199" s="53">
        <f t="shared" ref="I199:I252" si="32">C199*0.0217+D199*4/60+E199/12</f>
        <v>0.20615</v>
      </c>
    </row>
    <row r="200" spans="1:9" s="170" customFormat="1" ht="30" x14ac:dyDescent="0.25">
      <c r="A200" s="162" t="s">
        <v>2620</v>
      </c>
      <c r="B200" s="160" t="s">
        <v>2621</v>
      </c>
      <c r="C200" s="80">
        <v>23.75</v>
      </c>
      <c r="D200" s="36">
        <v>0</v>
      </c>
      <c r="E200" s="36">
        <v>0</v>
      </c>
      <c r="F200" s="36">
        <v>0</v>
      </c>
      <c r="G200" s="36">
        <f t="shared" si="30"/>
        <v>0.77662500000000001</v>
      </c>
      <c r="H200" s="53">
        <f t="shared" si="31"/>
        <v>0.61275000000000002</v>
      </c>
      <c r="I200" s="53">
        <f t="shared" si="32"/>
        <v>0.51537500000000003</v>
      </c>
    </row>
    <row r="201" spans="1:9" s="170" customFormat="1" ht="30" x14ac:dyDescent="0.25">
      <c r="A201" s="167" t="s">
        <v>2251</v>
      </c>
      <c r="B201" s="161" t="s">
        <v>2252</v>
      </c>
      <c r="C201" s="53">
        <v>11.4</v>
      </c>
      <c r="D201" s="36">
        <v>0</v>
      </c>
      <c r="E201" s="36">
        <v>0</v>
      </c>
      <c r="F201" s="36">
        <v>0</v>
      </c>
      <c r="G201" s="36">
        <f t="shared" si="30"/>
        <v>0.37278</v>
      </c>
      <c r="H201" s="53">
        <f t="shared" si="31"/>
        <v>0.29411999999999999</v>
      </c>
      <c r="I201" s="53">
        <f t="shared" si="32"/>
        <v>0.24738000000000002</v>
      </c>
    </row>
    <row r="202" spans="1:9" s="170" customFormat="1" ht="30" x14ac:dyDescent="0.25">
      <c r="A202" s="167" t="s">
        <v>2253</v>
      </c>
      <c r="B202" s="161" t="s">
        <v>2254</v>
      </c>
      <c r="C202" s="53">
        <v>993.77</v>
      </c>
      <c r="D202" s="36">
        <v>0</v>
      </c>
      <c r="E202" s="36">
        <v>0</v>
      </c>
      <c r="F202" s="36">
        <v>0</v>
      </c>
      <c r="G202" s="36">
        <f t="shared" si="30"/>
        <v>32.496279000000001</v>
      </c>
      <c r="H202" s="53">
        <f t="shared" si="31"/>
        <v>25.639265999999999</v>
      </c>
      <c r="I202" s="53">
        <f t="shared" si="32"/>
        <v>21.564809</v>
      </c>
    </row>
    <row r="203" spans="1:9" s="170" customFormat="1" ht="45" x14ac:dyDescent="0.25">
      <c r="A203" s="162" t="s">
        <v>2622</v>
      </c>
      <c r="B203" s="160" t="s">
        <v>2316</v>
      </c>
      <c r="C203" s="53">
        <v>20.9</v>
      </c>
      <c r="D203" s="36">
        <v>0</v>
      </c>
      <c r="E203" s="36">
        <v>0</v>
      </c>
      <c r="F203" s="36">
        <v>0</v>
      </c>
      <c r="G203" s="36">
        <f t="shared" si="30"/>
        <v>0.68342999999999998</v>
      </c>
      <c r="H203" s="53">
        <f t="shared" si="31"/>
        <v>0.53921999999999992</v>
      </c>
      <c r="I203" s="53">
        <f t="shared" si="32"/>
        <v>0.45352999999999999</v>
      </c>
    </row>
    <row r="204" spans="1:9" s="170" customFormat="1" ht="45" x14ac:dyDescent="0.25">
      <c r="A204" s="162" t="s">
        <v>2623</v>
      </c>
      <c r="B204" s="160" t="s">
        <v>2318</v>
      </c>
      <c r="C204" s="53">
        <v>33.25</v>
      </c>
      <c r="D204" s="36">
        <v>0</v>
      </c>
      <c r="E204" s="36">
        <v>0</v>
      </c>
      <c r="F204" s="36">
        <v>0</v>
      </c>
      <c r="G204" s="36">
        <f t="shared" si="30"/>
        <v>1.087275</v>
      </c>
      <c r="H204" s="53">
        <f t="shared" si="31"/>
        <v>0.85785</v>
      </c>
      <c r="I204" s="53">
        <f t="shared" si="32"/>
        <v>0.72152499999999997</v>
      </c>
    </row>
    <row r="205" spans="1:9" s="170" customFormat="1" ht="30" x14ac:dyDescent="0.25">
      <c r="A205" s="162" t="s">
        <v>2624</v>
      </c>
      <c r="B205" s="160" t="s">
        <v>2625</v>
      </c>
      <c r="C205" s="53">
        <v>28.5</v>
      </c>
      <c r="D205" s="36">
        <v>0</v>
      </c>
      <c r="E205" s="36">
        <v>0</v>
      </c>
      <c r="F205" s="36">
        <v>0</v>
      </c>
      <c r="G205" s="36">
        <f t="shared" si="30"/>
        <v>0.93194999999999995</v>
      </c>
      <c r="H205" s="53">
        <f t="shared" si="31"/>
        <v>0.73529999999999995</v>
      </c>
      <c r="I205" s="53">
        <f t="shared" si="32"/>
        <v>0.61845000000000006</v>
      </c>
    </row>
    <row r="206" spans="1:9" s="170" customFormat="1" ht="30" x14ac:dyDescent="0.25">
      <c r="A206" s="162" t="s">
        <v>2626</v>
      </c>
      <c r="B206" s="160" t="s">
        <v>2627</v>
      </c>
      <c r="C206" s="53">
        <v>23.75</v>
      </c>
      <c r="D206" s="36">
        <v>0</v>
      </c>
      <c r="E206" s="36">
        <v>0</v>
      </c>
      <c r="F206" s="36">
        <v>0</v>
      </c>
      <c r="G206" s="36">
        <f t="shared" si="30"/>
        <v>0.77662500000000001</v>
      </c>
      <c r="H206" s="53">
        <f t="shared" si="31"/>
        <v>0.61275000000000002</v>
      </c>
      <c r="I206" s="53">
        <f t="shared" si="32"/>
        <v>0.51537500000000003</v>
      </c>
    </row>
    <row r="207" spans="1:9" s="170" customFormat="1" ht="30" x14ac:dyDescent="0.25">
      <c r="A207" s="162" t="s">
        <v>2628</v>
      </c>
      <c r="B207" s="160" t="s">
        <v>2629</v>
      </c>
      <c r="C207" s="53">
        <v>57</v>
      </c>
      <c r="D207" s="36">
        <v>0</v>
      </c>
      <c r="E207" s="36">
        <v>0</v>
      </c>
      <c r="F207" s="36">
        <v>0</v>
      </c>
      <c r="G207" s="36">
        <f t="shared" si="30"/>
        <v>1.8638999999999999</v>
      </c>
      <c r="H207" s="53">
        <f t="shared" si="31"/>
        <v>1.4705999999999999</v>
      </c>
      <c r="I207" s="53">
        <f t="shared" si="32"/>
        <v>1.2369000000000001</v>
      </c>
    </row>
    <row r="208" spans="1:9" s="170" customFormat="1" ht="45" x14ac:dyDescent="0.25">
      <c r="A208" s="167" t="s">
        <v>2255</v>
      </c>
      <c r="B208" s="161" t="s">
        <v>2256</v>
      </c>
      <c r="C208" s="53">
        <v>199.72</v>
      </c>
      <c r="D208" s="36">
        <v>0</v>
      </c>
      <c r="E208" s="36">
        <v>0</v>
      </c>
      <c r="F208" s="36">
        <v>0</v>
      </c>
      <c r="G208" s="36">
        <f t="shared" si="30"/>
        <v>6.5308440000000001</v>
      </c>
      <c r="H208" s="53">
        <f t="shared" si="31"/>
        <v>5.1527760000000002</v>
      </c>
      <c r="I208" s="53">
        <f t="shared" si="32"/>
        <v>4.3339239999999997</v>
      </c>
    </row>
    <row r="209" spans="1:9" s="170" customFormat="1" x14ac:dyDescent="0.25">
      <c r="A209" s="167" t="s">
        <v>2257</v>
      </c>
      <c r="B209" s="161" t="s">
        <v>2258</v>
      </c>
      <c r="C209" s="53">
        <v>214.67</v>
      </c>
      <c r="D209" s="36">
        <v>0</v>
      </c>
      <c r="E209" s="36">
        <v>0</v>
      </c>
      <c r="F209" s="36">
        <v>0</v>
      </c>
      <c r="G209" s="36">
        <f t="shared" si="30"/>
        <v>7.0197089999999998</v>
      </c>
      <c r="H209" s="53">
        <f t="shared" si="31"/>
        <v>5.5384859999999998</v>
      </c>
      <c r="I209" s="53">
        <f t="shared" si="32"/>
        <v>4.6583389999999998</v>
      </c>
    </row>
    <row r="210" spans="1:9" s="170" customFormat="1" ht="30" x14ac:dyDescent="0.25">
      <c r="A210" s="162" t="s">
        <v>2630</v>
      </c>
      <c r="B210" s="160" t="s">
        <v>2631</v>
      </c>
      <c r="C210" s="53">
        <v>47.5</v>
      </c>
      <c r="D210" s="36">
        <v>0</v>
      </c>
      <c r="E210" s="36">
        <v>0</v>
      </c>
      <c r="F210" s="36">
        <v>0</v>
      </c>
      <c r="G210" s="36">
        <f t="shared" si="30"/>
        <v>1.55325</v>
      </c>
      <c r="H210" s="53">
        <f t="shared" si="31"/>
        <v>1.2255</v>
      </c>
      <c r="I210" s="53">
        <f t="shared" si="32"/>
        <v>1.0307500000000001</v>
      </c>
    </row>
    <row r="211" spans="1:9" s="170" customFormat="1" ht="30" x14ac:dyDescent="0.25">
      <c r="A211" s="167" t="s">
        <v>2259</v>
      </c>
      <c r="B211" s="161" t="s">
        <v>2260</v>
      </c>
      <c r="C211" s="53">
        <v>59.89</v>
      </c>
      <c r="D211" s="36">
        <v>0</v>
      </c>
      <c r="E211" s="36">
        <v>0</v>
      </c>
      <c r="F211" s="36">
        <v>0</v>
      </c>
      <c r="G211" s="36">
        <f t="shared" si="30"/>
        <v>1.9584030000000001</v>
      </c>
      <c r="H211" s="53">
        <f t="shared" si="31"/>
        <v>1.5451619999999999</v>
      </c>
      <c r="I211" s="53">
        <f t="shared" si="32"/>
        <v>1.2996130000000001</v>
      </c>
    </row>
    <row r="212" spans="1:9" s="170" customFormat="1" ht="30" x14ac:dyDescent="0.25">
      <c r="A212" s="167" t="s">
        <v>2261</v>
      </c>
      <c r="B212" s="161" t="s">
        <v>2262</v>
      </c>
      <c r="C212" s="53">
        <v>84.89</v>
      </c>
      <c r="D212" s="36">
        <v>0</v>
      </c>
      <c r="E212" s="36">
        <v>0</v>
      </c>
      <c r="F212" s="36">
        <v>0</v>
      </c>
      <c r="G212" s="36">
        <f t="shared" si="30"/>
        <v>2.775903</v>
      </c>
      <c r="H212" s="53">
        <f t="shared" si="31"/>
        <v>2.1901619999999999</v>
      </c>
      <c r="I212" s="53">
        <f t="shared" si="32"/>
        <v>1.8421130000000001</v>
      </c>
    </row>
    <row r="213" spans="1:9" s="170" customFormat="1" ht="30" x14ac:dyDescent="0.25">
      <c r="A213" s="167" t="s">
        <v>2263</v>
      </c>
      <c r="B213" s="161" t="s">
        <v>2264</v>
      </c>
      <c r="C213" s="53">
        <v>17.100000000000001</v>
      </c>
      <c r="D213" s="36">
        <v>0</v>
      </c>
      <c r="E213" s="36">
        <v>0</v>
      </c>
      <c r="F213" s="36">
        <v>0</v>
      </c>
      <c r="G213" s="36">
        <f t="shared" si="30"/>
        <v>0.55917000000000006</v>
      </c>
      <c r="H213" s="53">
        <f t="shared" si="31"/>
        <v>0.44118000000000002</v>
      </c>
      <c r="I213" s="53">
        <f t="shared" si="32"/>
        <v>0.37107000000000007</v>
      </c>
    </row>
    <row r="214" spans="1:9" s="170" customFormat="1" ht="60" x14ac:dyDescent="0.25">
      <c r="A214" s="167" t="s">
        <v>2265</v>
      </c>
      <c r="B214" s="161" t="s">
        <v>2266</v>
      </c>
      <c r="C214" s="53">
        <v>49.83</v>
      </c>
      <c r="D214" s="36">
        <v>0</v>
      </c>
      <c r="E214" s="36">
        <v>0</v>
      </c>
      <c r="F214" s="36">
        <v>0</v>
      </c>
      <c r="G214" s="36">
        <f t="shared" si="30"/>
        <v>1.6294409999999999</v>
      </c>
      <c r="H214" s="53">
        <f t="shared" si="31"/>
        <v>1.285614</v>
      </c>
      <c r="I214" s="53">
        <f t="shared" si="32"/>
        <v>1.0813109999999999</v>
      </c>
    </row>
    <row r="215" spans="1:9" s="170" customFormat="1" ht="30" x14ac:dyDescent="0.25">
      <c r="A215" s="167" t="s">
        <v>2267</v>
      </c>
      <c r="B215" s="161" t="s">
        <v>2268</v>
      </c>
      <c r="C215" s="53">
        <v>28.5</v>
      </c>
      <c r="D215" s="36">
        <v>0</v>
      </c>
      <c r="E215" s="36">
        <v>0</v>
      </c>
      <c r="F215" s="36">
        <v>0</v>
      </c>
      <c r="G215" s="36">
        <f t="shared" si="30"/>
        <v>0.93194999999999995</v>
      </c>
      <c r="H215" s="53">
        <f t="shared" si="31"/>
        <v>0.73529999999999995</v>
      </c>
      <c r="I215" s="53">
        <f t="shared" si="32"/>
        <v>0.61845000000000006</v>
      </c>
    </row>
    <row r="216" spans="1:9" s="170" customFormat="1" ht="30" x14ac:dyDescent="0.25">
      <c r="A216" s="167" t="s">
        <v>2269</v>
      </c>
      <c r="B216" s="161" t="s">
        <v>2270</v>
      </c>
      <c r="C216" s="53">
        <v>19.559999999999999</v>
      </c>
      <c r="D216" s="36">
        <v>0</v>
      </c>
      <c r="E216" s="36">
        <v>0</v>
      </c>
      <c r="F216" s="36">
        <v>0</v>
      </c>
      <c r="G216" s="36">
        <f t="shared" si="30"/>
        <v>0.63961199999999996</v>
      </c>
      <c r="H216" s="53">
        <f t="shared" si="31"/>
        <v>0.50464799999999999</v>
      </c>
      <c r="I216" s="53">
        <f t="shared" si="32"/>
        <v>0.424452</v>
      </c>
    </row>
    <row r="217" spans="1:9" s="170" customFormat="1" ht="45" x14ac:dyDescent="0.25">
      <c r="A217" s="162" t="s">
        <v>2632</v>
      </c>
      <c r="B217" s="160" t="s">
        <v>2633</v>
      </c>
      <c r="C217" s="53">
        <v>57</v>
      </c>
      <c r="D217" s="36">
        <v>0</v>
      </c>
      <c r="E217" s="36">
        <v>0</v>
      </c>
      <c r="F217" s="36">
        <v>0</v>
      </c>
      <c r="G217" s="36">
        <f t="shared" si="30"/>
        <v>1.8638999999999999</v>
      </c>
      <c r="H217" s="53">
        <f t="shared" si="31"/>
        <v>1.4705999999999999</v>
      </c>
      <c r="I217" s="53">
        <f t="shared" si="32"/>
        <v>1.2369000000000001</v>
      </c>
    </row>
    <row r="218" spans="1:9" s="170" customFormat="1" ht="30" x14ac:dyDescent="0.25">
      <c r="A218" s="162" t="s">
        <v>2634</v>
      </c>
      <c r="B218" s="160" t="s">
        <v>2235</v>
      </c>
      <c r="C218" s="53">
        <v>71.25</v>
      </c>
      <c r="D218" s="36">
        <v>0</v>
      </c>
      <c r="E218" s="36">
        <v>0</v>
      </c>
      <c r="F218" s="36">
        <v>0</v>
      </c>
      <c r="G218" s="36">
        <f t="shared" si="30"/>
        <v>2.3298749999999999</v>
      </c>
      <c r="H218" s="53">
        <f t="shared" si="31"/>
        <v>1.8382499999999999</v>
      </c>
      <c r="I218" s="53">
        <f t="shared" si="32"/>
        <v>1.546125</v>
      </c>
    </row>
    <row r="219" spans="1:9" s="166" customFormat="1" ht="30" x14ac:dyDescent="0.25">
      <c r="A219" s="162" t="s">
        <v>2635</v>
      </c>
      <c r="B219" s="160" t="s">
        <v>2636</v>
      </c>
      <c r="C219" s="53">
        <v>47.5</v>
      </c>
      <c r="D219" s="36">
        <v>0</v>
      </c>
      <c r="E219" s="36">
        <v>0</v>
      </c>
      <c r="F219" s="36">
        <v>0</v>
      </c>
      <c r="G219" s="36">
        <f t="shared" si="30"/>
        <v>1.55325</v>
      </c>
      <c r="H219" s="53">
        <f t="shared" si="31"/>
        <v>1.2255</v>
      </c>
      <c r="I219" s="53">
        <f t="shared" si="32"/>
        <v>1.0307500000000001</v>
      </c>
    </row>
    <row r="220" spans="1:9" s="166" customFormat="1" ht="30" x14ac:dyDescent="0.25">
      <c r="A220" s="167" t="s">
        <v>2271</v>
      </c>
      <c r="B220" s="161" t="s">
        <v>2272</v>
      </c>
      <c r="C220" s="53">
        <v>4.75</v>
      </c>
      <c r="D220" s="36">
        <v>0</v>
      </c>
      <c r="E220" s="36">
        <v>0</v>
      </c>
      <c r="F220" s="36">
        <v>0</v>
      </c>
      <c r="G220" s="36">
        <f t="shared" si="30"/>
        <v>0.15532499999999999</v>
      </c>
      <c r="H220" s="53">
        <f t="shared" si="31"/>
        <v>0.12255000000000001</v>
      </c>
      <c r="I220" s="53">
        <f t="shared" si="32"/>
        <v>0.103075</v>
      </c>
    </row>
    <row r="221" spans="1:9" s="166" customFormat="1" x14ac:dyDescent="0.25">
      <c r="A221" s="162" t="s">
        <v>3217</v>
      </c>
      <c r="B221" s="160" t="s">
        <v>3218</v>
      </c>
      <c r="C221" s="53">
        <v>71.25</v>
      </c>
      <c r="D221" s="36">
        <v>0</v>
      </c>
      <c r="E221" s="77">
        <v>0</v>
      </c>
      <c r="F221" s="77">
        <v>0</v>
      </c>
      <c r="G221" s="36">
        <f t="shared" si="30"/>
        <v>2.3298749999999999</v>
      </c>
      <c r="H221" s="53">
        <f t="shared" si="31"/>
        <v>1.8382499999999999</v>
      </c>
      <c r="I221" s="53">
        <f t="shared" si="32"/>
        <v>1.546125</v>
      </c>
    </row>
    <row r="222" spans="1:9" s="166" customFormat="1" ht="30" x14ac:dyDescent="0.25">
      <c r="A222" s="167" t="s">
        <v>2273</v>
      </c>
      <c r="B222" s="161" t="s">
        <v>2274</v>
      </c>
      <c r="C222" s="53">
        <v>19</v>
      </c>
      <c r="D222" s="36">
        <v>0</v>
      </c>
      <c r="E222" s="36">
        <v>0</v>
      </c>
      <c r="F222" s="36">
        <v>0</v>
      </c>
      <c r="G222" s="36">
        <f t="shared" si="30"/>
        <v>0.62129999999999996</v>
      </c>
      <c r="H222" s="53">
        <f t="shared" si="31"/>
        <v>0.49020000000000002</v>
      </c>
      <c r="I222" s="53">
        <f t="shared" si="32"/>
        <v>0.4123</v>
      </c>
    </row>
    <row r="223" spans="1:9" s="166" customFormat="1" x14ac:dyDescent="0.25">
      <c r="A223" s="162" t="s">
        <v>3219</v>
      </c>
      <c r="B223" s="160" t="s">
        <v>3220</v>
      </c>
      <c r="C223" s="53">
        <v>71.25</v>
      </c>
      <c r="D223" s="36">
        <v>0</v>
      </c>
      <c r="E223" s="77">
        <v>0</v>
      </c>
      <c r="F223" s="77">
        <v>0</v>
      </c>
      <c r="G223" s="36">
        <f t="shared" si="30"/>
        <v>2.3298749999999999</v>
      </c>
      <c r="H223" s="53">
        <f t="shared" si="31"/>
        <v>1.8382499999999999</v>
      </c>
      <c r="I223" s="53">
        <f t="shared" si="32"/>
        <v>1.546125</v>
      </c>
    </row>
    <row r="224" spans="1:9" s="166" customFormat="1" x14ac:dyDescent="0.25">
      <c r="A224" s="162" t="s">
        <v>3221</v>
      </c>
      <c r="B224" s="160" t="s">
        <v>3222</v>
      </c>
      <c r="C224" s="53">
        <v>71.25</v>
      </c>
      <c r="D224" s="36">
        <v>0</v>
      </c>
      <c r="E224" s="77">
        <v>0</v>
      </c>
      <c r="F224" s="77">
        <v>0</v>
      </c>
      <c r="G224" s="36">
        <f t="shared" si="30"/>
        <v>2.3298749999999999</v>
      </c>
      <c r="H224" s="53">
        <f t="shared" si="31"/>
        <v>1.8382499999999999</v>
      </c>
      <c r="I224" s="53">
        <f t="shared" si="32"/>
        <v>1.546125</v>
      </c>
    </row>
    <row r="225" spans="1:9" s="166" customFormat="1" x14ac:dyDescent="0.25">
      <c r="A225" s="167" t="s">
        <v>2275</v>
      </c>
      <c r="B225" s="161" t="s">
        <v>2276</v>
      </c>
      <c r="C225" s="53">
        <v>3989.6520033625002</v>
      </c>
      <c r="D225" s="36">
        <v>0</v>
      </c>
      <c r="E225" s="36">
        <v>0</v>
      </c>
      <c r="F225" s="36">
        <v>0</v>
      </c>
      <c r="G225" s="36">
        <f t="shared" si="30"/>
        <v>130.46162050995375</v>
      </c>
      <c r="H225" s="53">
        <f t="shared" si="31"/>
        <v>102.93302168675251</v>
      </c>
      <c r="I225" s="53">
        <f t="shared" si="32"/>
        <v>86.575448472966258</v>
      </c>
    </row>
    <row r="226" spans="1:9" s="166" customFormat="1" x14ac:dyDescent="0.25">
      <c r="A226" s="167" t="s">
        <v>2277</v>
      </c>
      <c r="B226" s="161" t="s">
        <v>2278</v>
      </c>
      <c r="C226" s="53">
        <v>4089.5181361125001</v>
      </c>
      <c r="D226" s="36">
        <v>0</v>
      </c>
      <c r="E226" s="36">
        <v>0</v>
      </c>
      <c r="F226" s="36">
        <v>0</v>
      </c>
      <c r="G226" s="36">
        <f t="shared" si="30"/>
        <v>133.72724305087874</v>
      </c>
      <c r="H226" s="53">
        <f t="shared" si="31"/>
        <v>105.5095679117025</v>
      </c>
      <c r="I226" s="53">
        <f t="shared" si="32"/>
        <v>88.742543553641255</v>
      </c>
    </row>
    <row r="227" spans="1:9" s="166" customFormat="1" x14ac:dyDescent="0.25">
      <c r="A227" s="167" t="s">
        <v>2279</v>
      </c>
      <c r="B227" s="175" t="s">
        <v>2280</v>
      </c>
      <c r="C227" s="53">
        <v>4189.3842688625</v>
      </c>
      <c r="D227" s="36">
        <v>0</v>
      </c>
      <c r="E227" s="36">
        <v>0</v>
      </c>
      <c r="F227" s="36">
        <v>0</v>
      </c>
      <c r="G227" s="36">
        <f t="shared" si="30"/>
        <v>136.99286559180376</v>
      </c>
      <c r="H227" s="53">
        <f t="shared" si="31"/>
        <v>108.0861141366525</v>
      </c>
      <c r="I227" s="53">
        <f t="shared" si="32"/>
        <v>90.909638634316252</v>
      </c>
    </row>
    <row r="228" spans="1:9" s="166" customFormat="1" x14ac:dyDescent="0.25">
      <c r="A228" s="167" t="s">
        <v>2281</v>
      </c>
      <c r="B228" s="161" t="s">
        <v>2282</v>
      </c>
      <c r="C228" s="53">
        <v>3989.6520033625002</v>
      </c>
      <c r="D228" s="36">
        <v>0</v>
      </c>
      <c r="E228" s="36">
        <v>0</v>
      </c>
      <c r="F228" s="36">
        <v>0</v>
      </c>
      <c r="G228" s="36">
        <f t="shared" si="30"/>
        <v>130.46162050995375</v>
      </c>
      <c r="H228" s="53">
        <f t="shared" si="31"/>
        <v>102.93302168675251</v>
      </c>
      <c r="I228" s="53">
        <f t="shared" si="32"/>
        <v>86.575448472966258</v>
      </c>
    </row>
    <row r="229" spans="1:9" s="166" customFormat="1" x14ac:dyDescent="0.25">
      <c r="A229" s="160" t="s">
        <v>2637</v>
      </c>
      <c r="B229" s="160" t="s">
        <v>2638</v>
      </c>
      <c r="C229" s="53">
        <v>8508.8174999999992</v>
      </c>
      <c r="D229" s="36">
        <v>0</v>
      </c>
      <c r="E229" s="36">
        <v>0</v>
      </c>
      <c r="F229" s="36">
        <v>0</v>
      </c>
      <c r="G229" s="36">
        <f t="shared" si="30"/>
        <v>278.23833224999998</v>
      </c>
      <c r="H229" s="53">
        <f t="shared" si="31"/>
        <v>219.52749149999997</v>
      </c>
      <c r="I229" s="53">
        <f t="shared" si="32"/>
        <v>184.64133974999999</v>
      </c>
    </row>
    <row r="230" spans="1:9" s="166" customFormat="1" x14ac:dyDescent="0.25">
      <c r="A230" s="160" t="s">
        <v>3169</v>
      </c>
      <c r="B230" s="160" t="s">
        <v>3170</v>
      </c>
      <c r="C230" s="53">
        <v>2491.245869999992</v>
      </c>
      <c r="D230" s="36">
        <v>0</v>
      </c>
      <c r="E230" s="36">
        <v>0</v>
      </c>
      <c r="F230" s="36">
        <v>0</v>
      </c>
      <c r="G230" s="36">
        <f t="shared" si="30"/>
        <v>81.463739948999745</v>
      </c>
      <c r="H230" s="53">
        <f t="shared" si="31"/>
        <v>64.274143445999798</v>
      </c>
      <c r="I230" s="53">
        <f t="shared" si="32"/>
        <v>54.060035378999828</v>
      </c>
    </row>
    <row r="231" spans="1:9" s="166" customFormat="1" x14ac:dyDescent="0.25">
      <c r="A231" s="160" t="s">
        <v>3171</v>
      </c>
      <c r="B231" s="160" t="s">
        <v>3172</v>
      </c>
      <c r="C231" s="53">
        <v>4370</v>
      </c>
      <c r="D231" s="36">
        <v>0</v>
      </c>
      <c r="E231" s="36">
        <v>0</v>
      </c>
      <c r="F231" s="36">
        <v>0</v>
      </c>
      <c r="G231" s="36">
        <f t="shared" si="30"/>
        <v>142.899</v>
      </c>
      <c r="H231" s="53">
        <f t="shared" si="31"/>
        <v>112.746</v>
      </c>
      <c r="I231" s="53">
        <f t="shared" si="32"/>
        <v>94.829000000000008</v>
      </c>
    </row>
    <row r="232" spans="1:9" s="166" customFormat="1" x14ac:dyDescent="0.25">
      <c r="A232" s="167" t="s">
        <v>2283</v>
      </c>
      <c r="B232" s="161" t="s">
        <v>2284</v>
      </c>
      <c r="C232" s="53">
        <v>2491.25</v>
      </c>
      <c r="D232" s="36">
        <v>0</v>
      </c>
      <c r="E232" s="36">
        <v>0</v>
      </c>
      <c r="F232" s="36">
        <v>0</v>
      </c>
      <c r="G232" s="36">
        <f t="shared" si="30"/>
        <v>81.463875000000002</v>
      </c>
      <c r="H232" s="53">
        <f t="shared" si="31"/>
        <v>64.274249999999995</v>
      </c>
      <c r="I232" s="53">
        <f t="shared" si="32"/>
        <v>54.060124999999999</v>
      </c>
    </row>
    <row r="233" spans="1:9" s="166" customFormat="1" x14ac:dyDescent="0.25">
      <c r="A233" s="162" t="s">
        <v>2639</v>
      </c>
      <c r="B233" s="160" t="s">
        <v>2640</v>
      </c>
      <c r="C233" s="53">
        <v>229.84</v>
      </c>
      <c r="D233" s="36">
        <v>0</v>
      </c>
      <c r="E233" s="36">
        <v>0</v>
      </c>
      <c r="F233" s="36">
        <v>0</v>
      </c>
      <c r="G233" s="36">
        <f t="shared" si="30"/>
        <v>7.5157680000000004</v>
      </c>
      <c r="H233" s="53">
        <f t="shared" si="31"/>
        <v>5.9298720000000005</v>
      </c>
      <c r="I233" s="53">
        <f t="shared" si="32"/>
        <v>4.9875280000000002</v>
      </c>
    </row>
    <row r="234" spans="1:9" s="166" customFormat="1" ht="45" x14ac:dyDescent="0.25">
      <c r="A234" s="167" t="s">
        <v>2285</v>
      </c>
      <c r="B234" s="161" t="s">
        <v>2286</v>
      </c>
      <c r="C234" s="53">
        <v>399.39</v>
      </c>
      <c r="D234" s="36">
        <v>0</v>
      </c>
      <c r="E234" s="36">
        <v>0</v>
      </c>
      <c r="F234" s="36">
        <v>0</v>
      </c>
      <c r="G234" s="36">
        <f t="shared" si="30"/>
        <v>13.060053</v>
      </c>
      <c r="H234" s="53">
        <f t="shared" si="31"/>
        <v>10.304262</v>
      </c>
      <c r="I234" s="53">
        <f t="shared" si="32"/>
        <v>8.6667629999999996</v>
      </c>
    </row>
    <row r="235" spans="1:9" s="166" customFormat="1" ht="45" x14ac:dyDescent="0.25">
      <c r="A235" s="167" t="s">
        <v>3215</v>
      </c>
      <c r="B235" s="161" t="s">
        <v>3216</v>
      </c>
      <c r="C235" s="53">
        <v>380</v>
      </c>
      <c r="D235" s="36">
        <v>0</v>
      </c>
      <c r="E235" s="77">
        <v>0</v>
      </c>
      <c r="F235" s="77">
        <v>0</v>
      </c>
      <c r="G235" s="36">
        <f t="shared" si="30"/>
        <v>12.426</v>
      </c>
      <c r="H235" s="53">
        <f t="shared" si="31"/>
        <v>9.8040000000000003</v>
      </c>
      <c r="I235" s="53">
        <f t="shared" si="32"/>
        <v>8.2460000000000004</v>
      </c>
    </row>
    <row r="236" spans="1:9" s="166" customFormat="1" ht="45" x14ac:dyDescent="0.25">
      <c r="A236" s="167" t="s">
        <v>2641</v>
      </c>
      <c r="B236" s="161" t="s">
        <v>2642</v>
      </c>
      <c r="C236" s="53">
        <v>391.21</v>
      </c>
      <c r="D236" s="36">
        <v>0</v>
      </c>
      <c r="E236" s="36">
        <v>0</v>
      </c>
      <c r="F236" s="36">
        <v>0</v>
      </c>
      <c r="G236" s="36">
        <f t="shared" si="30"/>
        <v>12.792567</v>
      </c>
      <c r="H236" s="53">
        <f t="shared" si="31"/>
        <v>10.093218</v>
      </c>
      <c r="I236" s="53">
        <f t="shared" si="32"/>
        <v>8.4892570000000003</v>
      </c>
    </row>
    <row r="237" spans="1:9" s="166" customFormat="1" ht="45" x14ac:dyDescent="0.25">
      <c r="A237" s="167" t="s">
        <v>2287</v>
      </c>
      <c r="B237" s="161" t="s">
        <v>2288</v>
      </c>
      <c r="C237" s="53">
        <v>399.39</v>
      </c>
      <c r="D237" s="36">
        <v>0</v>
      </c>
      <c r="E237" s="36">
        <v>0</v>
      </c>
      <c r="F237" s="36">
        <v>0</v>
      </c>
      <c r="G237" s="36">
        <f t="shared" si="30"/>
        <v>13.060053</v>
      </c>
      <c r="H237" s="53">
        <f t="shared" si="31"/>
        <v>10.304262</v>
      </c>
      <c r="I237" s="53">
        <f t="shared" si="32"/>
        <v>8.6667629999999996</v>
      </c>
    </row>
    <row r="238" spans="1:9" s="166" customFormat="1" ht="45" x14ac:dyDescent="0.25">
      <c r="A238" s="167" t="s">
        <v>2289</v>
      </c>
      <c r="B238" s="161" t="s">
        <v>2290</v>
      </c>
      <c r="C238" s="53">
        <v>374.34</v>
      </c>
      <c r="D238" s="36">
        <v>0</v>
      </c>
      <c r="E238" s="36">
        <v>0</v>
      </c>
      <c r="F238" s="36">
        <v>0</v>
      </c>
      <c r="G238" s="36">
        <f t="shared" si="30"/>
        <v>12.240917999999999</v>
      </c>
      <c r="H238" s="53">
        <f t="shared" si="31"/>
        <v>9.6579719999999991</v>
      </c>
      <c r="I238" s="53">
        <f t="shared" si="32"/>
        <v>8.1231779999999993</v>
      </c>
    </row>
    <row r="239" spans="1:9" s="166" customFormat="1" x14ac:dyDescent="0.25">
      <c r="A239" s="162" t="s">
        <v>2643</v>
      </c>
      <c r="B239" s="160" t="s">
        <v>2644</v>
      </c>
      <c r="C239" s="53">
        <v>533.02</v>
      </c>
      <c r="D239" s="36">
        <v>0</v>
      </c>
      <c r="E239" s="36">
        <v>0</v>
      </c>
      <c r="F239" s="36">
        <v>0</v>
      </c>
      <c r="G239" s="36">
        <f t="shared" si="30"/>
        <v>17.429753999999999</v>
      </c>
      <c r="H239" s="53">
        <f t="shared" si="31"/>
        <v>13.751916</v>
      </c>
      <c r="I239" s="53">
        <f t="shared" si="32"/>
        <v>11.566534000000001</v>
      </c>
    </row>
    <row r="240" spans="1:9" s="166" customFormat="1" ht="30" x14ac:dyDescent="0.25">
      <c r="A240" s="167" t="s">
        <v>2645</v>
      </c>
      <c r="B240" s="161" t="s">
        <v>2646</v>
      </c>
      <c r="C240" s="53">
        <v>4498.915</v>
      </c>
      <c r="D240" s="36">
        <v>0</v>
      </c>
      <c r="E240" s="36">
        <v>0</v>
      </c>
      <c r="F240" s="36">
        <v>0</v>
      </c>
      <c r="G240" s="36">
        <f t="shared" si="30"/>
        <v>147.1145205</v>
      </c>
      <c r="H240" s="53">
        <f t="shared" si="31"/>
        <v>116.072007</v>
      </c>
      <c r="I240" s="53">
        <f t="shared" si="32"/>
        <v>97.626455500000006</v>
      </c>
    </row>
    <row r="241" spans="1:9" s="166" customFormat="1" ht="30" x14ac:dyDescent="0.25">
      <c r="A241" s="167" t="s">
        <v>2647</v>
      </c>
      <c r="B241" s="161" t="s">
        <v>2648</v>
      </c>
      <c r="C241" s="53">
        <v>4694.5200000000004</v>
      </c>
      <c r="D241" s="36">
        <v>0</v>
      </c>
      <c r="E241" s="36">
        <v>0</v>
      </c>
      <c r="F241" s="36">
        <v>0</v>
      </c>
      <c r="G241" s="36">
        <f t="shared" si="30"/>
        <v>153.51080400000001</v>
      </c>
      <c r="H241" s="53">
        <f t="shared" si="31"/>
        <v>121.11861600000002</v>
      </c>
      <c r="I241" s="53">
        <f t="shared" si="32"/>
        <v>101.87108400000001</v>
      </c>
    </row>
    <row r="242" spans="1:9" s="166" customFormat="1" ht="30" x14ac:dyDescent="0.25">
      <c r="A242" s="167" t="s">
        <v>2649</v>
      </c>
      <c r="B242" s="161" t="s">
        <v>2650</v>
      </c>
      <c r="C242" s="53">
        <v>4156.6062499999998</v>
      </c>
      <c r="D242" s="36">
        <v>0</v>
      </c>
      <c r="E242" s="36">
        <v>0</v>
      </c>
      <c r="F242" s="36">
        <v>0</v>
      </c>
      <c r="G242" s="36">
        <f t="shared" si="30"/>
        <v>135.921024375</v>
      </c>
      <c r="H242" s="53">
        <f t="shared" si="31"/>
        <v>107.24044124999999</v>
      </c>
      <c r="I242" s="53">
        <f t="shared" si="32"/>
        <v>90.198355625000005</v>
      </c>
    </row>
    <row r="243" spans="1:9" s="166" customFormat="1" ht="30" x14ac:dyDescent="0.25">
      <c r="A243" s="167" t="s">
        <v>2651</v>
      </c>
      <c r="B243" s="161" t="s">
        <v>2652</v>
      </c>
      <c r="C243" s="53">
        <v>4254.4087499999996</v>
      </c>
      <c r="D243" s="36">
        <v>0</v>
      </c>
      <c r="E243" s="36">
        <v>0</v>
      </c>
      <c r="F243" s="36">
        <v>0</v>
      </c>
      <c r="G243" s="36">
        <f t="shared" si="30"/>
        <v>139.11916612499999</v>
      </c>
      <c r="H243" s="53">
        <f t="shared" si="31"/>
        <v>109.76374574999998</v>
      </c>
      <c r="I243" s="53">
        <f t="shared" si="32"/>
        <v>92.320669874999993</v>
      </c>
    </row>
    <row r="244" spans="1:9" s="166" customFormat="1" ht="30" x14ac:dyDescent="0.25">
      <c r="A244" s="167" t="s">
        <v>2653</v>
      </c>
      <c r="B244" s="161" t="s">
        <v>2654</v>
      </c>
      <c r="C244" s="53">
        <v>4498.915</v>
      </c>
      <c r="D244" s="36">
        <v>0</v>
      </c>
      <c r="E244" s="36">
        <v>0</v>
      </c>
      <c r="F244" s="36">
        <v>0</v>
      </c>
      <c r="G244" s="36">
        <f t="shared" si="30"/>
        <v>147.1145205</v>
      </c>
      <c r="H244" s="53">
        <f t="shared" si="31"/>
        <v>116.072007</v>
      </c>
      <c r="I244" s="53">
        <f t="shared" si="32"/>
        <v>97.626455500000006</v>
      </c>
    </row>
    <row r="245" spans="1:9" s="166" customFormat="1" ht="30" x14ac:dyDescent="0.25">
      <c r="A245" s="167" t="s">
        <v>2291</v>
      </c>
      <c r="B245" s="161" t="s">
        <v>2292</v>
      </c>
      <c r="C245" s="53">
        <v>499.37</v>
      </c>
      <c r="D245" s="36">
        <v>0</v>
      </c>
      <c r="E245" s="36">
        <v>0</v>
      </c>
      <c r="F245" s="36">
        <v>0</v>
      </c>
      <c r="G245" s="36">
        <f t="shared" si="30"/>
        <v>16.329398999999999</v>
      </c>
      <c r="H245" s="53">
        <f t="shared" si="31"/>
        <v>12.883746</v>
      </c>
      <c r="I245" s="53">
        <f t="shared" si="32"/>
        <v>10.836329000000001</v>
      </c>
    </row>
    <row r="246" spans="1:9" s="166" customFormat="1" ht="30" x14ac:dyDescent="0.25">
      <c r="A246" s="167" t="s">
        <v>2293</v>
      </c>
      <c r="B246" s="161" t="s">
        <v>2294</v>
      </c>
      <c r="C246" s="53">
        <v>359.02</v>
      </c>
      <c r="D246" s="36">
        <v>0</v>
      </c>
      <c r="E246" s="36">
        <v>0</v>
      </c>
      <c r="F246" s="36">
        <v>0</v>
      </c>
      <c r="G246" s="36">
        <f t="shared" si="30"/>
        <v>11.739953999999999</v>
      </c>
      <c r="H246" s="53">
        <f t="shared" si="31"/>
        <v>9.2627159999999993</v>
      </c>
      <c r="I246" s="53">
        <f t="shared" si="32"/>
        <v>7.7907339999999996</v>
      </c>
    </row>
    <row r="247" spans="1:9" s="166" customFormat="1" ht="30" x14ac:dyDescent="0.25">
      <c r="A247" s="167" t="s">
        <v>2295</v>
      </c>
      <c r="B247" s="161" t="s">
        <v>2296</v>
      </c>
      <c r="C247" s="53">
        <v>299.22000000000003</v>
      </c>
      <c r="D247" s="36">
        <v>0</v>
      </c>
      <c r="E247" s="36">
        <v>0</v>
      </c>
      <c r="F247" s="36">
        <v>0</v>
      </c>
      <c r="G247" s="36">
        <f t="shared" si="30"/>
        <v>9.7844940000000005</v>
      </c>
      <c r="H247" s="53">
        <f t="shared" si="31"/>
        <v>7.7198760000000011</v>
      </c>
      <c r="I247" s="53">
        <f t="shared" si="32"/>
        <v>6.4930740000000009</v>
      </c>
    </row>
    <row r="248" spans="1:9" s="166" customFormat="1" ht="30" x14ac:dyDescent="0.25">
      <c r="A248" s="167" t="s">
        <v>2297</v>
      </c>
      <c r="B248" s="161" t="s">
        <v>2298</v>
      </c>
      <c r="C248" s="53">
        <v>997.5</v>
      </c>
      <c r="D248" s="36">
        <v>0</v>
      </c>
      <c r="E248" s="36">
        <v>0</v>
      </c>
      <c r="F248" s="36">
        <v>0</v>
      </c>
      <c r="G248" s="36">
        <f t="shared" si="30"/>
        <v>32.618250000000003</v>
      </c>
      <c r="H248" s="53">
        <f t="shared" si="31"/>
        <v>25.735499999999998</v>
      </c>
      <c r="I248" s="53">
        <f t="shared" si="32"/>
        <v>21.64575</v>
      </c>
    </row>
    <row r="249" spans="1:9" s="166" customFormat="1" ht="30" x14ac:dyDescent="0.25">
      <c r="A249" s="167" t="s">
        <v>3007</v>
      </c>
      <c r="B249" s="161" t="s">
        <v>3008</v>
      </c>
      <c r="C249" s="53">
        <v>4156.6062499999998</v>
      </c>
      <c r="D249" s="36">
        <v>0</v>
      </c>
      <c r="E249" s="77">
        <v>0</v>
      </c>
      <c r="F249" s="36">
        <v>0</v>
      </c>
      <c r="G249" s="36">
        <f t="shared" si="30"/>
        <v>135.921024375</v>
      </c>
      <c r="H249" s="53">
        <f t="shared" si="31"/>
        <v>107.24044124999999</v>
      </c>
      <c r="I249" s="53">
        <f t="shared" si="32"/>
        <v>90.198355625000005</v>
      </c>
    </row>
    <row r="250" spans="1:9" s="166" customFormat="1" ht="30" x14ac:dyDescent="0.25">
      <c r="A250" s="160" t="s">
        <v>2655</v>
      </c>
      <c r="B250" s="160" t="s">
        <v>2656</v>
      </c>
      <c r="C250" s="53">
        <v>3031.8775000000001</v>
      </c>
      <c r="D250" s="36">
        <v>0</v>
      </c>
      <c r="E250" s="36">
        <v>0</v>
      </c>
      <c r="F250" s="36">
        <v>0</v>
      </c>
      <c r="G250" s="36">
        <f t="shared" si="30"/>
        <v>99.142394249999995</v>
      </c>
      <c r="H250" s="53">
        <f t="shared" si="31"/>
        <v>78.222439500000007</v>
      </c>
      <c r="I250" s="53">
        <f t="shared" si="32"/>
        <v>65.79174175</v>
      </c>
    </row>
    <row r="251" spans="1:9" s="166" customFormat="1" ht="30" x14ac:dyDescent="0.25">
      <c r="A251" s="160" t="s">
        <v>2657</v>
      </c>
      <c r="B251" s="160" t="s">
        <v>2658</v>
      </c>
      <c r="C251" s="53">
        <v>4058.80375</v>
      </c>
      <c r="D251" s="36">
        <v>0</v>
      </c>
      <c r="E251" s="36">
        <v>0</v>
      </c>
      <c r="F251" s="36">
        <v>0</v>
      </c>
      <c r="G251" s="36">
        <f t="shared" si="30"/>
        <v>132.72288262500001</v>
      </c>
      <c r="H251" s="53">
        <f t="shared" si="31"/>
        <v>104.71713674999999</v>
      </c>
      <c r="I251" s="53">
        <f t="shared" si="32"/>
        <v>88.076041375000003</v>
      </c>
    </row>
    <row r="252" spans="1:9" s="166" customFormat="1" ht="30" x14ac:dyDescent="0.25">
      <c r="A252" s="160" t="s">
        <v>2659</v>
      </c>
      <c r="B252" s="160" t="s">
        <v>2660</v>
      </c>
      <c r="C252" s="53">
        <v>5085.7299999999996</v>
      </c>
      <c r="D252" s="36">
        <v>0</v>
      </c>
      <c r="E252" s="36">
        <v>0</v>
      </c>
      <c r="F252" s="36">
        <v>0</v>
      </c>
      <c r="G252" s="36">
        <f t="shared" si="30"/>
        <v>166.303371</v>
      </c>
      <c r="H252" s="53">
        <f t="shared" si="31"/>
        <v>131.21183399999998</v>
      </c>
      <c r="I252" s="53">
        <f t="shared" si="32"/>
        <v>110.36034099999999</v>
      </c>
    </row>
    <row r="253" spans="1:9" s="166" customFormat="1" ht="30" x14ac:dyDescent="0.25">
      <c r="A253" s="161" t="s">
        <v>2299</v>
      </c>
      <c r="B253" s="161" t="s">
        <v>2300</v>
      </c>
      <c r="C253" s="53">
        <v>0</v>
      </c>
      <c r="D253" s="36">
        <v>0</v>
      </c>
      <c r="E253" s="36">
        <v>0</v>
      </c>
      <c r="F253" s="36">
        <v>1476</v>
      </c>
      <c r="G253" s="36">
        <f t="shared" ref="G253:G255" si="33">F253/12</f>
        <v>123</v>
      </c>
      <c r="H253" s="53">
        <f t="shared" ref="H253:H255" si="34">F253/12</f>
        <v>123</v>
      </c>
      <c r="I253" s="53">
        <f t="shared" ref="I253:I255" si="35">F253/12</f>
        <v>123</v>
      </c>
    </row>
    <row r="254" spans="1:9" s="166" customFormat="1" ht="30" x14ac:dyDescent="0.25">
      <c r="A254" s="160" t="s">
        <v>2661</v>
      </c>
      <c r="B254" s="160" t="s">
        <v>2662</v>
      </c>
      <c r="C254" s="53">
        <v>0</v>
      </c>
      <c r="D254" s="36">
        <v>0</v>
      </c>
      <c r="E254" s="36">
        <v>0</v>
      </c>
      <c r="F254" s="36">
        <v>360</v>
      </c>
      <c r="G254" s="36">
        <f t="shared" si="33"/>
        <v>30</v>
      </c>
      <c r="H254" s="53">
        <f t="shared" si="34"/>
        <v>30</v>
      </c>
      <c r="I254" s="53">
        <f t="shared" si="35"/>
        <v>30</v>
      </c>
    </row>
    <row r="255" spans="1:9" s="166" customFormat="1" ht="30" x14ac:dyDescent="0.25">
      <c r="A255" s="160" t="s">
        <v>2663</v>
      </c>
      <c r="B255" s="160" t="s">
        <v>2664</v>
      </c>
      <c r="C255" s="53">
        <v>0</v>
      </c>
      <c r="D255" s="36">
        <v>0</v>
      </c>
      <c r="E255" s="36">
        <v>0</v>
      </c>
      <c r="F255" s="36">
        <v>780</v>
      </c>
      <c r="G255" s="36">
        <f t="shared" si="33"/>
        <v>65</v>
      </c>
      <c r="H255" s="53">
        <f t="shared" si="34"/>
        <v>65</v>
      </c>
      <c r="I255" s="53">
        <f t="shared" si="35"/>
        <v>65</v>
      </c>
    </row>
    <row r="256" spans="1:9" s="166" customFormat="1" ht="45" x14ac:dyDescent="0.25">
      <c r="A256" s="167" t="s">
        <v>2301</v>
      </c>
      <c r="B256" s="161" t="s">
        <v>2302</v>
      </c>
      <c r="C256" s="53">
        <v>5387.7778618625007</v>
      </c>
      <c r="D256" s="36">
        <v>0</v>
      </c>
      <c r="E256" s="36">
        <v>0</v>
      </c>
      <c r="F256" s="36">
        <v>0</v>
      </c>
      <c r="G256" s="36">
        <f t="shared" ref="G256:G274" si="36">C256*0.0327+D256*2/36+E256/12</f>
        <v>176.18033608290378</v>
      </c>
      <c r="H256" s="53">
        <f t="shared" ref="H256:H274" si="37">C256*0.0258+D256*3/48+E256/12</f>
        <v>139.00466883605253</v>
      </c>
      <c r="I256" s="53">
        <f t="shared" ref="I256:I274" si="38">C256*0.0217+D256*4/60+E256/12</f>
        <v>116.91477960241627</v>
      </c>
    </row>
    <row r="257" spans="1:9" s="166" customFormat="1" ht="30" x14ac:dyDescent="0.25">
      <c r="A257" s="160" t="s">
        <v>2665</v>
      </c>
      <c r="B257" s="160" t="s">
        <v>2666</v>
      </c>
      <c r="C257" s="53">
        <v>19071.487499999999</v>
      </c>
      <c r="D257" s="36">
        <v>1002</v>
      </c>
      <c r="E257" s="36">
        <v>0</v>
      </c>
      <c r="F257" s="36">
        <v>0</v>
      </c>
      <c r="G257" s="36">
        <f t="shared" si="36"/>
        <v>679.30430791666663</v>
      </c>
      <c r="H257" s="53">
        <f t="shared" si="37"/>
        <v>554.6693775</v>
      </c>
      <c r="I257" s="53">
        <f t="shared" si="38"/>
        <v>480.65127875000002</v>
      </c>
    </row>
    <row r="258" spans="1:9" s="166" customFormat="1" ht="30" x14ac:dyDescent="0.25">
      <c r="A258" s="160" t="s">
        <v>2667</v>
      </c>
      <c r="B258" s="160" t="s">
        <v>2668</v>
      </c>
      <c r="C258" s="53">
        <v>19071.487499999999</v>
      </c>
      <c r="D258" s="36">
        <v>1002</v>
      </c>
      <c r="E258" s="36">
        <v>0</v>
      </c>
      <c r="F258" s="36">
        <v>0</v>
      </c>
      <c r="G258" s="36">
        <f t="shared" si="36"/>
        <v>679.30430791666663</v>
      </c>
      <c r="H258" s="53">
        <f t="shared" si="37"/>
        <v>554.6693775</v>
      </c>
      <c r="I258" s="53">
        <f t="shared" si="38"/>
        <v>480.65127875000002</v>
      </c>
    </row>
    <row r="259" spans="1:9" s="166" customFormat="1" ht="30" x14ac:dyDescent="0.25">
      <c r="A259" s="167" t="s">
        <v>2303</v>
      </c>
      <c r="B259" s="161" t="s">
        <v>2327</v>
      </c>
      <c r="C259" s="53">
        <v>18112.864070937503</v>
      </c>
      <c r="D259" s="36">
        <v>1002</v>
      </c>
      <c r="E259" s="36">
        <v>0</v>
      </c>
      <c r="F259" s="36">
        <v>0</v>
      </c>
      <c r="G259" s="36">
        <f t="shared" si="36"/>
        <v>647.95732178632295</v>
      </c>
      <c r="H259" s="53">
        <f t="shared" si="37"/>
        <v>529.93689303018755</v>
      </c>
      <c r="I259" s="53">
        <f t="shared" si="38"/>
        <v>459.84915033934385</v>
      </c>
    </row>
    <row r="260" spans="1:9" s="166" customFormat="1" ht="30" x14ac:dyDescent="0.25">
      <c r="A260" s="167" t="s">
        <v>2304</v>
      </c>
      <c r="B260" s="161" t="s">
        <v>2327</v>
      </c>
      <c r="C260" s="53">
        <v>18112.864070937503</v>
      </c>
      <c r="D260" s="36">
        <v>1002</v>
      </c>
      <c r="E260" s="36">
        <v>0</v>
      </c>
      <c r="F260" s="36">
        <v>0</v>
      </c>
      <c r="G260" s="36">
        <f t="shared" si="36"/>
        <v>647.95732178632295</v>
      </c>
      <c r="H260" s="53">
        <f t="shared" si="37"/>
        <v>529.93689303018755</v>
      </c>
      <c r="I260" s="53">
        <f t="shared" si="38"/>
        <v>459.84915033934385</v>
      </c>
    </row>
    <row r="261" spans="1:9" s="166" customFormat="1" x14ac:dyDescent="0.25">
      <c r="A261" s="167" t="s">
        <v>2305</v>
      </c>
      <c r="B261" s="161" t="s">
        <v>2306</v>
      </c>
      <c r="C261" s="53">
        <v>249.64345499999962</v>
      </c>
      <c r="D261" s="36">
        <v>0</v>
      </c>
      <c r="E261" s="36">
        <v>0</v>
      </c>
      <c r="F261" s="36">
        <v>0</v>
      </c>
      <c r="G261" s="36">
        <f t="shared" si="36"/>
        <v>8.1633409784999884</v>
      </c>
      <c r="H261" s="53">
        <f t="shared" si="37"/>
        <v>6.4408011389999897</v>
      </c>
      <c r="I261" s="53">
        <f t="shared" si="38"/>
        <v>5.4172629734999918</v>
      </c>
    </row>
    <row r="262" spans="1:9" s="166" customFormat="1" x14ac:dyDescent="0.25">
      <c r="A262" s="160" t="s">
        <v>3225</v>
      </c>
      <c r="B262" s="160" t="s">
        <v>3226</v>
      </c>
      <c r="C262" s="53">
        <v>755.25</v>
      </c>
      <c r="D262" s="36">
        <v>0</v>
      </c>
      <c r="E262" s="77">
        <v>0</v>
      </c>
      <c r="F262" s="77">
        <v>0</v>
      </c>
      <c r="G262" s="36">
        <f t="shared" si="36"/>
        <v>24.696674999999999</v>
      </c>
      <c r="H262" s="53">
        <f t="shared" si="37"/>
        <v>19.48545</v>
      </c>
      <c r="I262" s="53">
        <f t="shared" si="38"/>
        <v>16.388925</v>
      </c>
    </row>
    <row r="263" spans="1:9" s="166" customFormat="1" x14ac:dyDescent="0.25">
      <c r="A263" s="160" t="s">
        <v>3223</v>
      </c>
      <c r="B263" s="160" t="s">
        <v>3224</v>
      </c>
      <c r="C263" s="53">
        <v>755.25</v>
      </c>
      <c r="D263" s="36">
        <v>0</v>
      </c>
      <c r="E263" s="77">
        <v>0</v>
      </c>
      <c r="F263" s="77">
        <v>0</v>
      </c>
      <c r="G263" s="36">
        <f t="shared" si="36"/>
        <v>24.696674999999999</v>
      </c>
      <c r="H263" s="53">
        <f t="shared" si="37"/>
        <v>19.48545</v>
      </c>
      <c r="I263" s="53">
        <f t="shared" si="38"/>
        <v>16.388925</v>
      </c>
    </row>
    <row r="264" spans="1:9" s="166" customFormat="1" ht="30" x14ac:dyDescent="0.25">
      <c r="A264" s="167" t="s">
        <v>2307</v>
      </c>
      <c r="B264" s="161" t="s">
        <v>2308</v>
      </c>
      <c r="C264" s="53">
        <v>2990.99</v>
      </c>
      <c r="D264" s="36">
        <v>0</v>
      </c>
      <c r="E264" s="36">
        <v>0</v>
      </c>
      <c r="F264" s="36">
        <v>0</v>
      </c>
      <c r="G264" s="36">
        <f t="shared" si="36"/>
        <v>97.805372999999989</v>
      </c>
      <c r="H264" s="53">
        <f t="shared" si="37"/>
        <v>77.167541999999997</v>
      </c>
      <c r="I264" s="53">
        <f t="shared" si="38"/>
        <v>64.904482999999999</v>
      </c>
    </row>
    <row r="265" spans="1:9" s="166" customFormat="1" ht="30" x14ac:dyDescent="0.25">
      <c r="A265" s="167" t="s">
        <v>2669</v>
      </c>
      <c r="B265" s="161" t="s">
        <v>2670</v>
      </c>
      <c r="C265" s="53">
        <v>3031.88</v>
      </c>
      <c r="D265" s="36"/>
      <c r="E265" s="36">
        <v>0</v>
      </c>
      <c r="F265" s="36">
        <v>0</v>
      </c>
      <c r="G265" s="36">
        <f t="shared" si="36"/>
        <v>99.142476000000002</v>
      </c>
      <c r="H265" s="53">
        <f t="shared" si="37"/>
        <v>78.222504000000001</v>
      </c>
      <c r="I265" s="53">
        <f t="shared" si="38"/>
        <v>65.791796000000005</v>
      </c>
    </row>
    <row r="266" spans="1:9" s="166" customFormat="1" ht="30" x14ac:dyDescent="0.25">
      <c r="A266" s="167" t="s">
        <v>2309</v>
      </c>
      <c r="B266" s="161" t="s">
        <v>2310</v>
      </c>
      <c r="C266" s="53">
        <v>498.75</v>
      </c>
      <c r="D266" s="36">
        <v>0</v>
      </c>
      <c r="E266" s="36">
        <v>0</v>
      </c>
      <c r="F266" s="36">
        <v>0</v>
      </c>
      <c r="G266" s="36">
        <f t="shared" si="36"/>
        <v>16.309125000000002</v>
      </c>
      <c r="H266" s="53">
        <f t="shared" si="37"/>
        <v>12.867749999999999</v>
      </c>
      <c r="I266" s="53">
        <f t="shared" si="38"/>
        <v>10.822875</v>
      </c>
    </row>
    <row r="267" spans="1:9" s="166" customFormat="1" ht="30" x14ac:dyDescent="0.25">
      <c r="A267" s="160" t="s">
        <v>2671</v>
      </c>
      <c r="B267" s="160" t="s">
        <v>2672</v>
      </c>
      <c r="C267" s="53">
        <v>13692.35</v>
      </c>
      <c r="D267" s="36">
        <v>1002</v>
      </c>
      <c r="E267" s="36">
        <v>0</v>
      </c>
      <c r="F267" s="36">
        <v>0</v>
      </c>
      <c r="G267" s="36">
        <f t="shared" si="36"/>
        <v>503.40651166666669</v>
      </c>
      <c r="H267" s="53">
        <f t="shared" si="37"/>
        <v>415.88763</v>
      </c>
      <c r="I267" s="53">
        <f t="shared" si="38"/>
        <v>363.92399500000005</v>
      </c>
    </row>
    <row r="268" spans="1:9" s="166" customFormat="1" x14ac:dyDescent="0.25">
      <c r="A268" s="160" t="s">
        <v>2673</v>
      </c>
      <c r="B268" s="160" t="s">
        <v>2674</v>
      </c>
      <c r="C268" s="53">
        <v>13692.35</v>
      </c>
      <c r="D268" s="36">
        <v>1002</v>
      </c>
      <c r="E268" s="36">
        <v>0</v>
      </c>
      <c r="F268" s="36">
        <v>0</v>
      </c>
      <c r="G268" s="36">
        <f t="shared" si="36"/>
        <v>503.40651166666669</v>
      </c>
      <c r="H268" s="53">
        <f t="shared" si="37"/>
        <v>415.88763</v>
      </c>
      <c r="I268" s="53">
        <f t="shared" si="38"/>
        <v>363.92399500000005</v>
      </c>
    </row>
    <row r="269" spans="1:9" s="166" customFormat="1" ht="30" x14ac:dyDescent="0.25">
      <c r="A269" s="167" t="s">
        <v>2311</v>
      </c>
      <c r="B269" s="161" t="s">
        <v>2328</v>
      </c>
      <c r="C269" s="53">
        <v>13122.491508437501</v>
      </c>
      <c r="D269" s="36">
        <v>1002</v>
      </c>
      <c r="E269" s="36">
        <v>0</v>
      </c>
      <c r="F269" s="36">
        <v>0</v>
      </c>
      <c r="G269" s="36">
        <f t="shared" si="36"/>
        <v>484.77213899257293</v>
      </c>
      <c r="H269" s="53">
        <f t="shared" si="37"/>
        <v>401.18528091768752</v>
      </c>
      <c r="I269" s="53">
        <f t="shared" si="38"/>
        <v>351.55806573309377</v>
      </c>
    </row>
    <row r="270" spans="1:9" s="166" customFormat="1" x14ac:dyDescent="0.25">
      <c r="A270" s="167" t="s">
        <v>2312</v>
      </c>
      <c r="B270" s="161" t="s">
        <v>2329</v>
      </c>
      <c r="C270" s="53">
        <v>13122.491508437501</v>
      </c>
      <c r="D270" s="36">
        <v>1002</v>
      </c>
      <c r="E270" s="36">
        <v>0</v>
      </c>
      <c r="F270" s="36">
        <v>0</v>
      </c>
      <c r="G270" s="36">
        <f t="shared" si="36"/>
        <v>484.77213899257293</v>
      </c>
      <c r="H270" s="53">
        <f t="shared" si="37"/>
        <v>401.18528091768752</v>
      </c>
      <c r="I270" s="53">
        <f t="shared" si="38"/>
        <v>351.55806573309377</v>
      </c>
    </row>
    <row r="271" spans="1:9" s="166" customFormat="1" x14ac:dyDescent="0.25">
      <c r="A271" s="160" t="s">
        <v>3173</v>
      </c>
      <c r="B271" s="160" t="s">
        <v>3174</v>
      </c>
      <c r="C271" s="53">
        <v>13300</v>
      </c>
      <c r="D271" s="36">
        <v>0</v>
      </c>
      <c r="E271" s="36">
        <v>0</v>
      </c>
      <c r="F271" s="36">
        <v>0</v>
      </c>
      <c r="G271" s="36">
        <f t="shared" si="36"/>
        <v>434.91</v>
      </c>
      <c r="H271" s="53">
        <f t="shared" si="37"/>
        <v>343.14</v>
      </c>
      <c r="I271" s="53">
        <f t="shared" si="38"/>
        <v>288.61</v>
      </c>
    </row>
    <row r="272" spans="1:9" s="166" customFormat="1" ht="30" x14ac:dyDescent="0.25">
      <c r="A272" s="167" t="s">
        <v>2313</v>
      </c>
      <c r="B272" s="161" t="s">
        <v>2314</v>
      </c>
      <c r="C272" s="53">
        <v>998.77</v>
      </c>
      <c r="D272" s="36">
        <v>0</v>
      </c>
      <c r="E272" s="36">
        <v>0</v>
      </c>
      <c r="F272" s="36">
        <v>0</v>
      </c>
      <c r="G272" s="36">
        <f t="shared" si="36"/>
        <v>32.659779</v>
      </c>
      <c r="H272" s="53">
        <f t="shared" si="37"/>
        <v>25.768266000000001</v>
      </c>
      <c r="I272" s="53">
        <f t="shared" si="38"/>
        <v>21.673309</v>
      </c>
    </row>
    <row r="273" spans="1:9" s="170" customFormat="1" x14ac:dyDescent="0.25">
      <c r="A273" s="151" t="s">
        <v>3139</v>
      </c>
      <c r="B273" s="151" t="s">
        <v>2531</v>
      </c>
      <c r="C273" s="53">
        <v>2220.15</v>
      </c>
      <c r="D273" s="53">
        <v>0</v>
      </c>
      <c r="E273" s="53">
        <v>468</v>
      </c>
      <c r="F273" s="36">
        <v>0</v>
      </c>
      <c r="G273" s="36">
        <f t="shared" si="36"/>
        <v>111.598905</v>
      </c>
      <c r="H273" s="53">
        <f t="shared" si="37"/>
        <v>96.279870000000003</v>
      </c>
      <c r="I273" s="53">
        <f t="shared" si="38"/>
        <v>87.177255000000002</v>
      </c>
    </row>
    <row r="274" spans="1:9" s="170" customFormat="1" x14ac:dyDescent="0.25">
      <c r="A274" s="151" t="s">
        <v>3140</v>
      </c>
      <c r="B274" s="151" t="s">
        <v>504</v>
      </c>
      <c r="C274" s="53">
        <v>1900</v>
      </c>
      <c r="D274" s="53">
        <v>0</v>
      </c>
      <c r="E274" s="53">
        <v>0</v>
      </c>
      <c r="F274" s="36">
        <v>0</v>
      </c>
      <c r="G274" s="36">
        <f t="shared" si="36"/>
        <v>62.13</v>
      </c>
      <c r="H274" s="53">
        <f t="shared" si="37"/>
        <v>49.02</v>
      </c>
      <c r="I274" s="53">
        <f t="shared" si="38"/>
        <v>41.230000000000004</v>
      </c>
    </row>
    <row r="275" spans="1:9" s="170" customFormat="1" ht="30" x14ac:dyDescent="0.25">
      <c r="A275" s="151" t="s">
        <v>3141</v>
      </c>
      <c r="B275" s="151" t="s">
        <v>3158</v>
      </c>
      <c r="C275" s="82">
        <v>0</v>
      </c>
      <c r="D275" s="183">
        <v>0</v>
      </c>
      <c r="E275" s="183">
        <v>144381</v>
      </c>
      <c r="F275" s="36">
        <v>0</v>
      </c>
      <c r="G275" s="36">
        <f>E275/12</f>
        <v>12031.75</v>
      </c>
      <c r="H275" s="53">
        <f>E275/12</f>
        <v>12031.75</v>
      </c>
      <c r="I275" s="53">
        <f>E275/12</f>
        <v>12031.75</v>
      </c>
    </row>
    <row r="276" spans="1:9" s="166" customFormat="1" ht="30" x14ac:dyDescent="0.25">
      <c r="A276" s="151" t="s">
        <v>3142</v>
      </c>
      <c r="B276" s="151" t="s">
        <v>3159</v>
      </c>
      <c r="C276" s="82">
        <v>0</v>
      </c>
      <c r="D276" s="183">
        <v>0</v>
      </c>
      <c r="E276" s="183">
        <v>24420</v>
      </c>
      <c r="F276" s="36">
        <v>0</v>
      </c>
      <c r="G276" s="36">
        <f t="shared" ref="G276:G291" si="39">E276/12</f>
        <v>2035</v>
      </c>
      <c r="H276" s="53">
        <f t="shared" ref="H276:H291" si="40">E276/12</f>
        <v>2035</v>
      </c>
      <c r="I276" s="53">
        <f t="shared" ref="I276:I291" si="41">E276/12</f>
        <v>2035</v>
      </c>
    </row>
    <row r="277" spans="1:9" s="166" customFormat="1" ht="30" x14ac:dyDescent="0.25">
      <c r="A277" s="151" t="s">
        <v>3143</v>
      </c>
      <c r="B277" s="151" t="s">
        <v>505</v>
      </c>
      <c r="C277" s="82">
        <v>0</v>
      </c>
      <c r="D277" s="183">
        <v>0</v>
      </c>
      <c r="E277" s="183">
        <v>3600</v>
      </c>
      <c r="F277" s="36">
        <v>0</v>
      </c>
      <c r="G277" s="36">
        <f t="shared" si="39"/>
        <v>300</v>
      </c>
      <c r="H277" s="53">
        <f t="shared" si="40"/>
        <v>300</v>
      </c>
      <c r="I277" s="53">
        <f t="shared" si="41"/>
        <v>300</v>
      </c>
    </row>
    <row r="278" spans="1:9" s="166" customFormat="1" ht="30" x14ac:dyDescent="0.25">
      <c r="A278" s="151" t="s">
        <v>3144</v>
      </c>
      <c r="B278" s="151" t="s">
        <v>506</v>
      </c>
      <c r="C278" s="82">
        <v>0</v>
      </c>
      <c r="D278" s="183">
        <v>0</v>
      </c>
      <c r="E278" s="183">
        <v>4248</v>
      </c>
      <c r="F278" s="36">
        <v>0</v>
      </c>
      <c r="G278" s="36">
        <f t="shared" si="39"/>
        <v>354</v>
      </c>
      <c r="H278" s="53">
        <f t="shared" si="40"/>
        <v>354</v>
      </c>
      <c r="I278" s="53">
        <f t="shared" si="41"/>
        <v>354</v>
      </c>
    </row>
    <row r="279" spans="1:9" s="166" customFormat="1" ht="30" x14ac:dyDescent="0.25">
      <c r="A279" s="151" t="s">
        <v>3145</v>
      </c>
      <c r="B279" s="151" t="s">
        <v>507</v>
      </c>
      <c r="C279" s="82">
        <v>0</v>
      </c>
      <c r="D279" s="183">
        <v>0</v>
      </c>
      <c r="E279" s="183">
        <v>480</v>
      </c>
      <c r="F279" s="36">
        <v>0</v>
      </c>
      <c r="G279" s="36">
        <f t="shared" si="39"/>
        <v>40</v>
      </c>
      <c r="H279" s="53">
        <f t="shared" si="40"/>
        <v>40</v>
      </c>
      <c r="I279" s="53">
        <f t="shared" si="41"/>
        <v>40</v>
      </c>
    </row>
    <row r="280" spans="1:9" s="166" customFormat="1" ht="30" x14ac:dyDescent="0.25">
      <c r="A280" s="151" t="s">
        <v>3146</v>
      </c>
      <c r="B280" s="151" t="s">
        <v>3160</v>
      </c>
      <c r="C280" s="82">
        <v>0</v>
      </c>
      <c r="D280" s="183">
        <v>0</v>
      </c>
      <c r="E280" s="183">
        <v>36096</v>
      </c>
      <c r="F280" s="36">
        <v>0</v>
      </c>
      <c r="G280" s="36">
        <f t="shared" si="39"/>
        <v>3008</v>
      </c>
      <c r="H280" s="53">
        <f t="shared" si="40"/>
        <v>3008</v>
      </c>
      <c r="I280" s="53">
        <f t="shared" si="41"/>
        <v>3008</v>
      </c>
    </row>
    <row r="281" spans="1:9" s="166" customFormat="1" ht="30" x14ac:dyDescent="0.25">
      <c r="A281" s="151" t="s">
        <v>3147</v>
      </c>
      <c r="B281" s="151" t="s">
        <v>3161</v>
      </c>
      <c r="C281" s="82">
        <v>0</v>
      </c>
      <c r="D281" s="183">
        <v>0</v>
      </c>
      <c r="E281" s="183">
        <v>45696</v>
      </c>
      <c r="F281" s="36">
        <v>0</v>
      </c>
      <c r="G281" s="36">
        <f t="shared" si="39"/>
        <v>3808</v>
      </c>
      <c r="H281" s="53">
        <f t="shared" si="40"/>
        <v>3808</v>
      </c>
      <c r="I281" s="53">
        <f t="shared" si="41"/>
        <v>3808</v>
      </c>
    </row>
    <row r="282" spans="1:9" s="166" customFormat="1" ht="30" x14ac:dyDescent="0.25">
      <c r="A282" s="151" t="s">
        <v>3148</v>
      </c>
      <c r="B282" s="151" t="s">
        <v>508</v>
      </c>
      <c r="C282" s="82">
        <v>0</v>
      </c>
      <c r="D282" s="183">
        <v>0</v>
      </c>
      <c r="E282" s="183">
        <v>909</v>
      </c>
      <c r="F282" s="36">
        <v>0</v>
      </c>
      <c r="G282" s="36">
        <f t="shared" si="39"/>
        <v>75.75</v>
      </c>
      <c r="H282" s="53">
        <f t="shared" si="40"/>
        <v>75.75</v>
      </c>
      <c r="I282" s="53">
        <f t="shared" si="41"/>
        <v>75.75</v>
      </c>
    </row>
    <row r="283" spans="1:9" s="166" customFormat="1" ht="30" x14ac:dyDescent="0.25">
      <c r="A283" s="151" t="s">
        <v>3149</v>
      </c>
      <c r="B283" s="151" t="s">
        <v>3162</v>
      </c>
      <c r="C283" s="82">
        <v>0</v>
      </c>
      <c r="D283" s="183">
        <v>0</v>
      </c>
      <c r="E283" s="183">
        <v>7743</v>
      </c>
      <c r="F283" s="36">
        <v>0</v>
      </c>
      <c r="G283" s="36">
        <f t="shared" si="39"/>
        <v>645.25</v>
      </c>
      <c r="H283" s="53">
        <f t="shared" si="40"/>
        <v>645.25</v>
      </c>
      <c r="I283" s="53">
        <f t="shared" si="41"/>
        <v>645.25</v>
      </c>
    </row>
    <row r="284" spans="1:9" s="166" customFormat="1" ht="30" x14ac:dyDescent="0.25">
      <c r="A284" s="151" t="s">
        <v>3150</v>
      </c>
      <c r="B284" s="151" t="s">
        <v>3163</v>
      </c>
      <c r="C284" s="82">
        <v>0</v>
      </c>
      <c r="D284" s="183">
        <v>0</v>
      </c>
      <c r="E284" s="183">
        <v>8076</v>
      </c>
      <c r="F284" s="36">
        <v>0</v>
      </c>
      <c r="G284" s="36">
        <f t="shared" si="39"/>
        <v>673</v>
      </c>
      <c r="H284" s="53">
        <f t="shared" si="40"/>
        <v>673</v>
      </c>
      <c r="I284" s="53">
        <f t="shared" si="41"/>
        <v>673</v>
      </c>
    </row>
    <row r="285" spans="1:9" s="166" customFormat="1" ht="30" x14ac:dyDescent="0.25">
      <c r="A285" s="151" t="s">
        <v>3151</v>
      </c>
      <c r="B285" s="151" t="s">
        <v>3164</v>
      </c>
      <c r="C285" s="82">
        <v>0</v>
      </c>
      <c r="D285" s="183">
        <v>0</v>
      </c>
      <c r="E285" s="183">
        <v>59268</v>
      </c>
      <c r="F285" s="36">
        <v>0</v>
      </c>
      <c r="G285" s="36">
        <f t="shared" si="39"/>
        <v>4939</v>
      </c>
      <c r="H285" s="53">
        <f t="shared" si="40"/>
        <v>4939</v>
      </c>
      <c r="I285" s="53">
        <f t="shared" si="41"/>
        <v>4939</v>
      </c>
    </row>
    <row r="286" spans="1:9" s="166" customFormat="1" ht="30" x14ac:dyDescent="0.25">
      <c r="A286" s="151" t="s">
        <v>3152</v>
      </c>
      <c r="B286" s="151" t="s">
        <v>509</v>
      </c>
      <c r="C286" s="82">
        <v>0</v>
      </c>
      <c r="D286" s="183">
        <v>0</v>
      </c>
      <c r="E286" s="183">
        <v>1323</v>
      </c>
      <c r="F286" s="36">
        <v>0</v>
      </c>
      <c r="G286" s="36">
        <f t="shared" si="39"/>
        <v>110.25</v>
      </c>
      <c r="H286" s="53">
        <f t="shared" si="40"/>
        <v>110.25</v>
      </c>
      <c r="I286" s="53">
        <f t="shared" si="41"/>
        <v>110.25</v>
      </c>
    </row>
    <row r="287" spans="1:9" s="166" customFormat="1" ht="30" x14ac:dyDescent="0.25">
      <c r="A287" s="151" t="s">
        <v>3153</v>
      </c>
      <c r="B287" s="151" t="s">
        <v>510</v>
      </c>
      <c r="C287" s="82">
        <v>0</v>
      </c>
      <c r="D287" s="183">
        <v>0</v>
      </c>
      <c r="E287" s="183">
        <v>270</v>
      </c>
      <c r="F287" s="36">
        <v>0</v>
      </c>
      <c r="G287" s="36">
        <f t="shared" si="39"/>
        <v>22.5</v>
      </c>
      <c r="H287" s="53">
        <f t="shared" si="40"/>
        <v>22.5</v>
      </c>
      <c r="I287" s="53">
        <f t="shared" si="41"/>
        <v>22.5</v>
      </c>
    </row>
    <row r="288" spans="1:9" s="166" customFormat="1" ht="30" x14ac:dyDescent="0.25">
      <c r="A288" s="151" t="s">
        <v>3154</v>
      </c>
      <c r="B288" s="151" t="s">
        <v>3165</v>
      </c>
      <c r="C288" s="82">
        <v>0</v>
      </c>
      <c r="D288" s="183">
        <v>0</v>
      </c>
      <c r="E288" s="183">
        <v>67740</v>
      </c>
      <c r="F288" s="36">
        <v>0</v>
      </c>
      <c r="G288" s="36">
        <f t="shared" si="39"/>
        <v>5645</v>
      </c>
      <c r="H288" s="53">
        <f t="shared" si="40"/>
        <v>5645</v>
      </c>
      <c r="I288" s="53">
        <f t="shared" si="41"/>
        <v>5645</v>
      </c>
    </row>
    <row r="289" spans="1:9" s="166" customFormat="1" ht="30" x14ac:dyDescent="0.25">
      <c r="A289" s="151" t="s">
        <v>3155</v>
      </c>
      <c r="B289" s="151" t="s">
        <v>3166</v>
      </c>
      <c r="C289" s="82">
        <v>0</v>
      </c>
      <c r="D289" s="183">
        <v>0</v>
      </c>
      <c r="E289" s="183">
        <v>14376</v>
      </c>
      <c r="F289" s="36">
        <v>0</v>
      </c>
      <c r="G289" s="36">
        <f t="shared" si="39"/>
        <v>1198</v>
      </c>
      <c r="H289" s="53">
        <f t="shared" si="40"/>
        <v>1198</v>
      </c>
      <c r="I289" s="53">
        <f t="shared" si="41"/>
        <v>1198</v>
      </c>
    </row>
    <row r="290" spans="1:9" s="166" customFormat="1" ht="30" x14ac:dyDescent="0.25">
      <c r="A290" s="151" t="s">
        <v>3156</v>
      </c>
      <c r="B290" s="151" t="s">
        <v>511</v>
      </c>
      <c r="C290" s="82">
        <v>0</v>
      </c>
      <c r="D290" s="183">
        <v>0</v>
      </c>
      <c r="E290" s="183">
        <v>2511</v>
      </c>
      <c r="F290" s="36">
        <v>0</v>
      </c>
      <c r="G290" s="36">
        <f t="shared" si="39"/>
        <v>209.25</v>
      </c>
      <c r="H290" s="53">
        <f t="shared" si="40"/>
        <v>209.25</v>
      </c>
      <c r="I290" s="53">
        <f t="shared" si="41"/>
        <v>209.25</v>
      </c>
    </row>
    <row r="291" spans="1:9" s="166" customFormat="1" ht="30" x14ac:dyDescent="0.25">
      <c r="A291" s="151" t="s">
        <v>3157</v>
      </c>
      <c r="B291" s="151" t="s">
        <v>3167</v>
      </c>
      <c r="C291" s="82">
        <v>0</v>
      </c>
      <c r="D291" s="183">
        <v>0</v>
      </c>
      <c r="E291" s="183">
        <v>20700</v>
      </c>
      <c r="F291" s="36">
        <v>0</v>
      </c>
      <c r="G291" s="36">
        <f t="shared" si="39"/>
        <v>1725</v>
      </c>
      <c r="H291" s="53">
        <f t="shared" si="40"/>
        <v>1725</v>
      </c>
      <c r="I291" s="53">
        <f t="shared" si="41"/>
        <v>1725</v>
      </c>
    </row>
    <row r="292" spans="1:9" s="166" customFormat="1" x14ac:dyDescent="0.25">
      <c r="A292" s="167" t="s">
        <v>1767</v>
      </c>
      <c r="B292" s="161" t="s">
        <v>1848</v>
      </c>
      <c r="C292" s="53">
        <v>1113.6600000000035</v>
      </c>
      <c r="D292" s="36">
        <v>0</v>
      </c>
      <c r="E292" s="36">
        <v>0</v>
      </c>
      <c r="F292" s="36">
        <v>0</v>
      </c>
      <c r="G292" s="36">
        <f t="shared" ref="G292:G295" si="42">C292*0.0327+D292*2/36+E292/12</f>
        <v>36.416682000000115</v>
      </c>
      <c r="H292" s="53">
        <f t="shared" ref="H292:H295" si="43">C292*0.0258+D292*3/48+E292/12</f>
        <v>28.732428000000091</v>
      </c>
      <c r="I292" s="53">
        <f t="shared" ref="I292:I295" si="44">C292*0.0217+D292*4/60+E292/12</f>
        <v>24.166422000000075</v>
      </c>
    </row>
    <row r="293" spans="1:9" s="166" customFormat="1" x14ac:dyDescent="0.25">
      <c r="A293" s="167" t="s">
        <v>1768</v>
      </c>
      <c r="B293" s="161" t="s">
        <v>1849</v>
      </c>
      <c r="C293" s="53">
        <v>1258.0400000000034</v>
      </c>
      <c r="D293" s="36">
        <v>0</v>
      </c>
      <c r="E293" s="36">
        <v>0</v>
      </c>
      <c r="F293" s="36">
        <v>0</v>
      </c>
      <c r="G293" s="36">
        <f t="shared" si="42"/>
        <v>41.13790800000011</v>
      </c>
      <c r="H293" s="53">
        <f t="shared" si="43"/>
        <v>32.45743200000009</v>
      </c>
      <c r="I293" s="53">
        <f t="shared" si="44"/>
        <v>27.299468000000076</v>
      </c>
    </row>
    <row r="294" spans="1:9" s="166" customFormat="1" x14ac:dyDescent="0.25">
      <c r="A294" s="167" t="s">
        <v>1769</v>
      </c>
      <c r="B294" s="161" t="s">
        <v>1850</v>
      </c>
      <c r="C294" s="53">
        <v>1650.9900000000034</v>
      </c>
      <c r="D294" s="36">
        <v>0</v>
      </c>
      <c r="E294" s="36">
        <v>0</v>
      </c>
      <c r="F294" s="36">
        <v>0</v>
      </c>
      <c r="G294" s="36">
        <f t="shared" si="42"/>
        <v>53.987373000000112</v>
      </c>
      <c r="H294" s="53">
        <f t="shared" si="43"/>
        <v>42.595542000000087</v>
      </c>
      <c r="I294" s="53">
        <f t="shared" si="44"/>
        <v>35.826483000000074</v>
      </c>
    </row>
    <row r="295" spans="1:9" s="166" customFormat="1" x14ac:dyDescent="0.25">
      <c r="A295" s="167" t="s">
        <v>1770</v>
      </c>
      <c r="B295" s="161" t="s">
        <v>1851</v>
      </c>
      <c r="C295" s="53">
        <v>2308.6599999999926</v>
      </c>
      <c r="D295" s="36">
        <v>0</v>
      </c>
      <c r="E295" s="36">
        <v>0</v>
      </c>
      <c r="F295" s="36">
        <v>0</v>
      </c>
      <c r="G295" s="36">
        <f t="shared" si="42"/>
        <v>75.493181999999763</v>
      </c>
      <c r="H295" s="53">
        <f t="shared" si="43"/>
        <v>59.56342799999981</v>
      </c>
      <c r="I295" s="53">
        <f t="shared" si="44"/>
        <v>50.097921999999841</v>
      </c>
    </row>
    <row r="296" spans="1:9" s="166" customFormat="1" x14ac:dyDescent="0.25">
      <c r="A296" s="167" t="s">
        <v>2988</v>
      </c>
      <c r="B296" s="167" t="s">
        <v>2987</v>
      </c>
      <c r="C296" s="53">
        <v>0</v>
      </c>
      <c r="D296" s="53">
        <v>0</v>
      </c>
      <c r="E296" s="53">
        <v>444</v>
      </c>
      <c r="F296" s="36">
        <v>0</v>
      </c>
      <c r="G296" s="36">
        <f t="shared" ref="G296" si="45">E296/12</f>
        <v>37</v>
      </c>
      <c r="H296" s="53">
        <f t="shared" ref="H296" si="46">E296/12</f>
        <v>37</v>
      </c>
      <c r="I296" s="53">
        <f t="shared" ref="I296" si="47">E296/12</f>
        <v>37</v>
      </c>
    </row>
    <row r="297" spans="1:9" s="166" customFormat="1" x14ac:dyDescent="0.25">
      <c r="A297" s="158" t="s">
        <v>107</v>
      </c>
      <c r="B297" s="64" t="s">
        <v>2177</v>
      </c>
      <c r="C297" s="53">
        <v>0</v>
      </c>
      <c r="D297" s="36">
        <v>0</v>
      </c>
      <c r="E297" s="36">
        <v>462</v>
      </c>
      <c r="F297" s="36">
        <v>0</v>
      </c>
      <c r="G297" s="36">
        <f t="shared" ref="G297" si="48">E297/12</f>
        <v>38.5</v>
      </c>
      <c r="H297" s="53">
        <f t="shared" ref="H297" si="49">E297/12</f>
        <v>38.5</v>
      </c>
      <c r="I297" s="53">
        <f t="shared" ref="I297" si="50">E297/12</f>
        <v>38.5</v>
      </c>
    </row>
    <row r="298" spans="1:9" s="166" customFormat="1" x14ac:dyDescent="0.25">
      <c r="A298" s="167" t="s">
        <v>1771</v>
      </c>
      <c r="B298" s="161" t="s">
        <v>1852</v>
      </c>
      <c r="C298" s="53">
        <v>916.92000000000178</v>
      </c>
      <c r="D298" s="36">
        <v>0</v>
      </c>
      <c r="E298" s="36">
        <v>0</v>
      </c>
      <c r="F298" s="36">
        <v>0</v>
      </c>
      <c r="G298" s="36">
        <f t="shared" ref="G298:G308" si="51">C298*0.0327+D298*2/36+E298/12</f>
        <v>29.983284000000058</v>
      </c>
      <c r="H298" s="53">
        <f t="shared" ref="H298:H308" si="52">C298*0.0258+D298*3/48+E298/12</f>
        <v>23.656536000000045</v>
      </c>
      <c r="I298" s="53">
        <f t="shared" ref="I298:I308" si="53">C298*0.0217+D298*4/60+E298/12</f>
        <v>19.897164000000039</v>
      </c>
    </row>
    <row r="299" spans="1:9" s="166" customFormat="1" x14ac:dyDescent="0.25">
      <c r="A299" s="167" t="s">
        <v>1772</v>
      </c>
      <c r="B299" s="161" t="s">
        <v>1853</v>
      </c>
      <c r="C299" s="53">
        <v>965.04000000000178</v>
      </c>
      <c r="D299" s="36">
        <v>0</v>
      </c>
      <c r="E299" s="36">
        <v>0</v>
      </c>
      <c r="F299" s="36">
        <v>0</v>
      </c>
      <c r="G299" s="36">
        <f t="shared" si="51"/>
        <v>31.556808000000057</v>
      </c>
      <c r="H299" s="53">
        <f t="shared" si="52"/>
        <v>24.898032000000047</v>
      </c>
      <c r="I299" s="53">
        <f t="shared" si="53"/>
        <v>20.94136800000004</v>
      </c>
    </row>
    <row r="300" spans="1:9" s="166" customFormat="1" x14ac:dyDescent="0.25">
      <c r="A300" s="167" t="s">
        <v>1773</v>
      </c>
      <c r="B300" s="161" t="s">
        <v>1854</v>
      </c>
      <c r="C300" s="53">
        <v>1156.5600000000034</v>
      </c>
      <c r="D300" s="36">
        <v>0</v>
      </c>
      <c r="E300" s="36">
        <v>0</v>
      </c>
      <c r="F300" s="36">
        <v>0</v>
      </c>
      <c r="G300" s="36">
        <f t="shared" si="51"/>
        <v>37.81951200000011</v>
      </c>
      <c r="H300" s="53">
        <f t="shared" si="52"/>
        <v>29.839248000000087</v>
      </c>
      <c r="I300" s="53">
        <f t="shared" si="53"/>
        <v>25.097352000000072</v>
      </c>
    </row>
    <row r="301" spans="1:9" s="166" customFormat="1" x14ac:dyDescent="0.25">
      <c r="A301" s="167" t="s">
        <v>1774</v>
      </c>
      <c r="B301" s="161" t="s">
        <v>1854</v>
      </c>
      <c r="C301" s="53">
        <v>1089.5600000000034</v>
      </c>
      <c r="D301" s="36">
        <v>0</v>
      </c>
      <c r="E301" s="36">
        <v>0</v>
      </c>
      <c r="F301" s="36">
        <v>0</v>
      </c>
      <c r="G301" s="36">
        <f t="shared" si="51"/>
        <v>35.628612000000111</v>
      </c>
      <c r="H301" s="53">
        <f t="shared" si="52"/>
        <v>28.110648000000086</v>
      </c>
      <c r="I301" s="53">
        <f t="shared" si="53"/>
        <v>23.643452000000075</v>
      </c>
    </row>
    <row r="302" spans="1:9" s="166" customFormat="1" x14ac:dyDescent="0.25">
      <c r="A302" s="167" t="s">
        <v>1775</v>
      </c>
      <c r="B302" s="161" t="s">
        <v>1855</v>
      </c>
      <c r="C302" s="53">
        <v>1003.750000000003</v>
      </c>
      <c r="D302" s="36">
        <v>0</v>
      </c>
      <c r="E302" s="36">
        <v>0</v>
      </c>
      <c r="F302" s="36">
        <v>0</v>
      </c>
      <c r="G302" s="36">
        <f t="shared" si="51"/>
        <v>32.822625000000095</v>
      </c>
      <c r="H302" s="53">
        <f t="shared" si="52"/>
        <v>25.896750000000075</v>
      </c>
      <c r="I302" s="53">
        <f t="shared" si="53"/>
        <v>21.781375000000065</v>
      </c>
    </row>
    <row r="303" spans="1:9" s="166" customFormat="1" x14ac:dyDescent="0.25">
      <c r="A303" s="167" t="s">
        <v>1776</v>
      </c>
      <c r="B303" s="161" t="s">
        <v>1856</v>
      </c>
      <c r="C303" s="53">
        <v>1055.5800000000033</v>
      </c>
      <c r="D303" s="36">
        <v>0</v>
      </c>
      <c r="E303" s="36">
        <v>0</v>
      </c>
      <c r="F303" s="36">
        <v>0</v>
      </c>
      <c r="G303" s="36">
        <f t="shared" si="51"/>
        <v>34.517466000000113</v>
      </c>
      <c r="H303" s="53">
        <f t="shared" si="52"/>
        <v>27.233964000000086</v>
      </c>
      <c r="I303" s="53">
        <f t="shared" si="53"/>
        <v>22.906086000000073</v>
      </c>
    </row>
    <row r="304" spans="1:9" s="166" customFormat="1" x14ac:dyDescent="0.25">
      <c r="A304" s="167" t="s">
        <v>1777</v>
      </c>
      <c r="B304" s="161" t="s">
        <v>1857</v>
      </c>
      <c r="C304" s="53">
        <v>1454.7900000000034</v>
      </c>
      <c r="D304" s="36">
        <v>0</v>
      </c>
      <c r="E304" s="36">
        <v>0</v>
      </c>
      <c r="F304" s="36">
        <v>0</v>
      </c>
      <c r="G304" s="36">
        <f t="shared" si="51"/>
        <v>47.571633000000112</v>
      </c>
      <c r="H304" s="53">
        <f t="shared" si="52"/>
        <v>37.533582000000088</v>
      </c>
      <c r="I304" s="53">
        <f t="shared" si="53"/>
        <v>31.568943000000075</v>
      </c>
    </row>
    <row r="305" spans="1:9" s="166" customFormat="1" x14ac:dyDescent="0.25">
      <c r="A305" s="167" t="s">
        <v>1778</v>
      </c>
      <c r="B305" s="161" t="s">
        <v>1857</v>
      </c>
      <c r="C305" s="53">
        <v>1339.8</v>
      </c>
      <c r="D305" s="36">
        <v>0</v>
      </c>
      <c r="E305" s="36">
        <v>0</v>
      </c>
      <c r="F305" s="36">
        <v>0</v>
      </c>
      <c r="G305" s="36">
        <f t="shared" si="51"/>
        <v>43.811459999999997</v>
      </c>
      <c r="H305" s="53">
        <f t="shared" si="52"/>
        <v>34.566839999999999</v>
      </c>
      <c r="I305" s="53">
        <f t="shared" si="53"/>
        <v>29.07366</v>
      </c>
    </row>
    <row r="306" spans="1:9" s="166" customFormat="1" x14ac:dyDescent="0.25">
      <c r="A306" s="167" t="s">
        <v>1779</v>
      </c>
      <c r="B306" s="161" t="s">
        <v>1858</v>
      </c>
      <c r="C306" s="53">
        <v>1315.0800000000033</v>
      </c>
      <c r="D306" s="36">
        <v>0</v>
      </c>
      <c r="E306" s="36">
        <v>0</v>
      </c>
      <c r="F306" s="36">
        <v>0</v>
      </c>
      <c r="G306" s="36">
        <f t="shared" si="51"/>
        <v>43.003116000000112</v>
      </c>
      <c r="H306" s="53">
        <f t="shared" si="52"/>
        <v>33.929064000000089</v>
      </c>
      <c r="I306" s="53">
        <f t="shared" si="53"/>
        <v>28.537236000000075</v>
      </c>
    </row>
    <row r="307" spans="1:9" s="166" customFormat="1" x14ac:dyDescent="0.25">
      <c r="A307" s="167" t="s">
        <v>1780</v>
      </c>
      <c r="B307" s="161" t="s">
        <v>1859</v>
      </c>
      <c r="C307" s="53">
        <v>1377.3400000000033</v>
      </c>
      <c r="D307" s="36">
        <v>0</v>
      </c>
      <c r="E307" s="36">
        <v>0</v>
      </c>
      <c r="F307" s="36">
        <v>0</v>
      </c>
      <c r="G307" s="36">
        <f t="shared" si="51"/>
        <v>45.039018000000105</v>
      </c>
      <c r="H307" s="53">
        <f t="shared" si="52"/>
        <v>35.535372000000088</v>
      </c>
      <c r="I307" s="53">
        <f t="shared" si="53"/>
        <v>29.888278000000074</v>
      </c>
    </row>
    <row r="308" spans="1:9" s="166" customFormat="1" x14ac:dyDescent="0.25">
      <c r="A308" s="167" t="s">
        <v>1781</v>
      </c>
      <c r="B308" s="161" t="s">
        <v>1860</v>
      </c>
      <c r="C308" s="53">
        <v>1608.0900000000033</v>
      </c>
      <c r="D308" s="36">
        <v>0</v>
      </c>
      <c r="E308" s="36">
        <v>0</v>
      </c>
      <c r="F308" s="36">
        <v>0</v>
      </c>
      <c r="G308" s="36">
        <f t="shared" si="51"/>
        <v>52.58454300000011</v>
      </c>
      <c r="H308" s="53">
        <f t="shared" si="52"/>
        <v>41.488722000000088</v>
      </c>
      <c r="I308" s="53">
        <f t="shared" si="53"/>
        <v>34.895553000000071</v>
      </c>
    </row>
    <row r="309" spans="1:9" s="166" customFormat="1" x14ac:dyDescent="0.25">
      <c r="A309" s="158" t="s">
        <v>108</v>
      </c>
      <c r="B309" s="64" t="s">
        <v>2178</v>
      </c>
      <c r="C309" s="53">
        <v>0</v>
      </c>
      <c r="D309" s="36">
        <v>0</v>
      </c>
      <c r="E309" s="36">
        <v>156</v>
      </c>
      <c r="F309" s="36">
        <v>0</v>
      </c>
      <c r="G309" s="36">
        <f t="shared" ref="G309" si="54">E309/12</f>
        <v>13</v>
      </c>
      <c r="H309" s="53">
        <f t="shared" ref="H309" si="55">E309/12</f>
        <v>13</v>
      </c>
      <c r="I309" s="53">
        <f t="shared" ref="I309" si="56">E309/12</f>
        <v>13</v>
      </c>
    </row>
    <row r="310" spans="1:9" s="166" customFormat="1" ht="45" x14ac:dyDescent="0.25">
      <c r="A310" s="167" t="s">
        <v>2056</v>
      </c>
      <c r="B310" s="161" t="s">
        <v>2057</v>
      </c>
      <c r="C310" s="53">
        <v>194</v>
      </c>
      <c r="D310" s="36">
        <v>0</v>
      </c>
      <c r="E310" s="36">
        <v>0</v>
      </c>
      <c r="F310" s="36">
        <v>0</v>
      </c>
      <c r="G310" s="36">
        <f t="shared" ref="G310:G312" si="57">C310*0.0327+D310*2/36+E310/12</f>
        <v>6.3437999999999999</v>
      </c>
      <c r="H310" s="53">
        <f t="shared" ref="H310:H312" si="58">C310*0.0258+D310*3/48+E310/12</f>
        <v>5.0052000000000003</v>
      </c>
      <c r="I310" s="53">
        <f t="shared" ref="I310:I312" si="59">C310*0.0217+D310*4/60+E310/12</f>
        <v>4.2098000000000004</v>
      </c>
    </row>
    <row r="311" spans="1:9" s="166" customFormat="1" ht="45" x14ac:dyDescent="0.25">
      <c r="A311" s="167" t="s">
        <v>2058</v>
      </c>
      <c r="B311" s="161" t="s">
        <v>2059</v>
      </c>
      <c r="C311" s="53">
        <v>485.06</v>
      </c>
      <c r="D311" s="36">
        <v>0</v>
      </c>
      <c r="E311" s="36">
        <v>0</v>
      </c>
      <c r="F311" s="36">
        <v>0</v>
      </c>
      <c r="G311" s="36">
        <f t="shared" si="57"/>
        <v>15.861462</v>
      </c>
      <c r="H311" s="53">
        <f t="shared" si="58"/>
        <v>12.514548</v>
      </c>
      <c r="I311" s="53">
        <f t="shared" si="59"/>
        <v>10.525802000000001</v>
      </c>
    </row>
    <row r="312" spans="1:9" s="184" customFormat="1" x14ac:dyDescent="0.25">
      <c r="A312" s="83" t="s">
        <v>2719</v>
      </c>
      <c r="B312" s="51" t="s">
        <v>2720</v>
      </c>
      <c r="C312" s="53">
        <v>5000</v>
      </c>
      <c r="D312" s="36">
        <v>0</v>
      </c>
      <c r="E312" s="36">
        <v>0</v>
      </c>
      <c r="F312" s="36">
        <v>0</v>
      </c>
      <c r="G312" s="36">
        <f t="shared" si="57"/>
        <v>163.5</v>
      </c>
      <c r="H312" s="53">
        <f t="shared" si="58"/>
        <v>129</v>
      </c>
      <c r="I312" s="53">
        <f t="shared" si="59"/>
        <v>108.5</v>
      </c>
    </row>
    <row r="313" spans="1:9" s="184" customFormat="1" x14ac:dyDescent="0.25">
      <c r="A313" s="167" t="s">
        <v>1932</v>
      </c>
      <c r="B313" s="161" t="s">
        <v>2166</v>
      </c>
      <c r="C313" s="53">
        <v>0</v>
      </c>
      <c r="D313" s="36">
        <v>0</v>
      </c>
      <c r="E313" s="36">
        <v>1320</v>
      </c>
      <c r="F313" s="36">
        <v>0</v>
      </c>
      <c r="G313" s="36">
        <f t="shared" ref="G313" si="60">E313/12</f>
        <v>110</v>
      </c>
      <c r="H313" s="53">
        <f t="shared" ref="H313" si="61">E313/12</f>
        <v>110</v>
      </c>
      <c r="I313" s="53">
        <f t="shared" ref="I313" si="62">E313/12</f>
        <v>110</v>
      </c>
    </row>
    <row r="314" spans="1:9" s="184" customFormat="1" ht="45" x14ac:dyDescent="0.25">
      <c r="A314" s="167" t="s">
        <v>1746</v>
      </c>
      <c r="B314" s="161" t="s">
        <v>1920</v>
      </c>
      <c r="C314" s="53">
        <v>17147.650000000056</v>
      </c>
      <c r="D314" s="36">
        <v>2148</v>
      </c>
      <c r="E314" s="36">
        <v>0</v>
      </c>
      <c r="F314" s="36">
        <v>0</v>
      </c>
      <c r="G314" s="36">
        <f t="shared" ref="G314:G318" si="63">C314*0.0327+D314*2/36+E314/12</f>
        <v>680.06148833333521</v>
      </c>
      <c r="H314" s="53">
        <f t="shared" ref="H314:H318" si="64">C314*0.0258+D314*3/48+E314/12</f>
        <v>576.65937000000145</v>
      </c>
      <c r="I314" s="53">
        <f t="shared" ref="I314:I318" si="65">C314*0.0217+D314*4/60+E314/12</f>
        <v>515.30400500000121</v>
      </c>
    </row>
    <row r="315" spans="1:9" s="184" customFormat="1" ht="90" x14ac:dyDescent="0.25">
      <c r="A315" s="167" t="s">
        <v>1748</v>
      </c>
      <c r="B315" s="161" t="s">
        <v>1922</v>
      </c>
      <c r="C315" s="53">
        <v>18941.650000000056</v>
      </c>
      <c r="D315" s="36">
        <v>2724</v>
      </c>
      <c r="E315" s="36">
        <v>0</v>
      </c>
      <c r="F315" s="36">
        <v>0</v>
      </c>
      <c r="G315" s="36">
        <f t="shared" si="63"/>
        <v>770.72528833333524</v>
      </c>
      <c r="H315" s="53">
        <f t="shared" si="64"/>
        <v>658.94457000000148</v>
      </c>
      <c r="I315" s="53">
        <f t="shared" si="65"/>
        <v>592.63380500000119</v>
      </c>
    </row>
    <row r="316" spans="1:9" s="184" customFormat="1" x14ac:dyDescent="0.25">
      <c r="A316" s="167" t="s">
        <v>1749</v>
      </c>
      <c r="B316" s="161" t="s">
        <v>2602</v>
      </c>
      <c r="C316" s="53">
        <v>495</v>
      </c>
      <c r="D316" s="36">
        <v>0</v>
      </c>
      <c r="E316" s="36">
        <v>0</v>
      </c>
      <c r="F316" s="36">
        <v>0</v>
      </c>
      <c r="G316" s="36">
        <f t="shared" si="63"/>
        <v>16.186499999999999</v>
      </c>
      <c r="H316" s="53">
        <f t="shared" si="64"/>
        <v>12.771000000000001</v>
      </c>
      <c r="I316" s="53">
        <f t="shared" si="65"/>
        <v>10.7415</v>
      </c>
    </row>
    <row r="317" spans="1:9" s="184" customFormat="1" ht="30" x14ac:dyDescent="0.25">
      <c r="A317" s="167" t="s">
        <v>1750</v>
      </c>
      <c r="B317" s="161" t="s">
        <v>1923</v>
      </c>
      <c r="C317" s="53">
        <v>2551.7289000000001</v>
      </c>
      <c r="D317" s="36">
        <v>0</v>
      </c>
      <c r="E317" s="36">
        <v>0</v>
      </c>
      <c r="F317" s="36">
        <v>0</v>
      </c>
      <c r="G317" s="36">
        <f t="shared" si="63"/>
        <v>83.441535029999997</v>
      </c>
      <c r="H317" s="53">
        <f t="shared" si="64"/>
        <v>65.834605620000005</v>
      </c>
      <c r="I317" s="53">
        <f t="shared" si="65"/>
        <v>55.372517130000006</v>
      </c>
    </row>
    <row r="318" spans="1:9" s="184" customFormat="1" x14ac:dyDescent="0.25">
      <c r="A318" s="167" t="s">
        <v>2603</v>
      </c>
      <c r="B318" s="161" t="s">
        <v>2502</v>
      </c>
      <c r="C318" s="53">
        <v>243.01999999999964</v>
      </c>
      <c r="D318" s="36">
        <v>0</v>
      </c>
      <c r="E318" s="36">
        <v>0</v>
      </c>
      <c r="F318" s="36">
        <v>0</v>
      </c>
      <c r="G318" s="36">
        <f t="shared" si="63"/>
        <v>7.9467539999999879</v>
      </c>
      <c r="H318" s="53">
        <f t="shared" si="64"/>
        <v>6.2699159999999905</v>
      </c>
      <c r="I318" s="53">
        <f t="shared" si="65"/>
        <v>5.2735339999999926</v>
      </c>
    </row>
    <row r="319" spans="1:9" s="184" customFormat="1" x14ac:dyDescent="0.25">
      <c r="A319" s="185" t="s">
        <v>3181</v>
      </c>
      <c r="B319" s="162" t="s">
        <v>3184</v>
      </c>
      <c r="C319" s="53">
        <v>0</v>
      </c>
      <c r="D319" s="36">
        <v>0</v>
      </c>
      <c r="E319" s="46">
        <v>1248</v>
      </c>
      <c r="F319" s="36">
        <v>0</v>
      </c>
      <c r="G319" s="36">
        <f>E319/12</f>
        <v>104</v>
      </c>
      <c r="H319" s="53">
        <f>E319/12</f>
        <v>104</v>
      </c>
      <c r="I319" s="53">
        <f>E319/12</f>
        <v>104</v>
      </c>
    </row>
    <row r="320" spans="1:9" s="184" customFormat="1" x14ac:dyDescent="0.25">
      <c r="A320" s="185" t="s">
        <v>3182</v>
      </c>
      <c r="B320" s="162" t="s">
        <v>3185</v>
      </c>
      <c r="C320" s="53">
        <v>0</v>
      </c>
      <c r="D320" s="36">
        <v>0</v>
      </c>
      <c r="E320" s="46">
        <v>2208</v>
      </c>
      <c r="F320" s="36">
        <v>0</v>
      </c>
      <c r="G320" s="36">
        <f>E320/12</f>
        <v>184</v>
      </c>
      <c r="H320" s="53">
        <f>E320/12</f>
        <v>184</v>
      </c>
      <c r="I320" s="53">
        <f>E320/12</f>
        <v>184</v>
      </c>
    </row>
    <row r="321" spans="1:9" s="184" customFormat="1" ht="60" x14ac:dyDescent="0.25">
      <c r="A321" s="167" t="s">
        <v>1554</v>
      </c>
      <c r="B321" s="161" t="s">
        <v>1457</v>
      </c>
      <c r="C321" s="53">
        <v>3052.1599999999926</v>
      </c>
      <c r="D321" s="36">
        <v>420</v>
      </c>
      <c r="E321" s="36">
        <v>0</v>
      </c>
      <c r="F321" s="36">
        <v>0</v>
      </c>
      <c r="G321" s="36">
        <f t="shared" ref="G321:G384" si="66">C321*0.0327+D321*2/36+E321/12</f>
        <v>123.13896533333309</v>
      </c>
      <c r="H321" s="53">
        <f t="shared" ref="H321:H384" si="67">C321*0.0258+D321*3/48+E321/12</f>
        <v>104.99572799999981</v>
      </c>
      <c r="I321" s="53">
        <f t="shared" ref="I321:I384" si="68">C321*0.0217+D321*4/60+E321/12</f>
        <v>94.231871999999839</v>
      </c>
    </row>
    <row r="322" spans="1:9" s="166" customFormat="1" x14ac:dyDescent="0.25">
      <c r="A322" s="167" t="s">
        <v>109</v>
      </c>
      <c r="B322" s="161" t="s">
        <v>110</v>
      </c>
      <c r="C322" s="53">
        <v>5634.5523319999993</v>
      </c>
      <c r="D322" s="36">
        <v>0</v>
      </c>
      <c r="E322" s="36">
        <v>0</v>
      </c>
      <c r="F322" s="36">
        <v>0</v>
      </c>
      <c r="G322" s="36">
        <f t="shared" si="66"/>
        <v>184.24986125639998</v>
      </c>
      <c r="H322" s="53">
        <f t="shared" si="67"/>
        <v>145.37145016559998</v>
      </c>
      <c r="I322" s="53">
        <f t="shared" si="68"/>
        <v>122.26978560439998</v>
      </c>
    </row>
    <row r="323" spans="1:9" s="166" customFormat="1" x14ac:dyDescent="0.25">
      <c r="A323" s="186" t="s">
        <v>3074</v>
      </c>
      <c r="B323" s="145" t="s">
        <v>3075</v>
      </c>
      <c r="C323" s="53">
        <v>2536.6880000000001</v>
      </c>
      <c r="D323" s="77">
        <v>0</v>
      </c>
      <c r="E323" s="77">
        <v>0</v>
      </c>
      <c r="F323" s="36">
        <v>0</v>
      </c>
      <c r="G323" s="36">
        <f t="shared" si="66"/>
        <v>82.949697600000007</v>
      </c>
      <c r="H323" s="53">
        <f t="shared" si="67"/>
        <v>65.446550400000007</v>
      </c>
      <c r="I323" s="53">
        <f t="shared" si="68"/>
        <v>55.0461296</v>
      </c>
    </row>
    <row r="324" spans="1:9" s="166" customFormat="1" x14ac:dyDescent="0.25">
      <c r="A324" s="167" t="s">
        <v>111</v>
      </c>
      <c r="B324" s="55" t="s">
        <v>112</v>
      </c>
      <c r="C324" s="53">
        <v>9642.4617200000303</v>
      </c>
      <c r="D324" s="36">
        <v>905</v>
      </c>
      <c r="E324" s="36">
        <v>0</v>
      </c>
      <c r="F324" s="36">
        <v>0</v>
      </c>
      <c r="G324" s="36">
        <f t="shared" si="66"/>
        <v>365.58627602177876</v>
      </c>
      <c r="H324" s="53">
        <f t="shared" si="67"/>
        <v>305.33801237600079</v>
      </c>
      <c r="I324" s="53">
        <f t="shared" si="68"/>
        <v>269.57475265733399</v>
      </c>
    </row>
    <row r="325" spans="1:9" s="166" customFormat="1" x14ac:dyDescent="0.25">
      <c r="A325" s="186" t="s">
        <v>3076</v>
      </c>
      <c r="B325" s="146" t="s">
        <v>3077</v>
      </c>
      <c r="C325" s="53">
        <v>2190.7759999999998</v>
      </c>
      <c r="D325" s="77">
        <v>0</v>
      </c>
      <c r="E325" s="77">
        <v>0</v>
      </c>
      <c r="F325" s="36">
        <v>0</v>
      </c>
      <c r="G325" s="36">
        <f t="shared" si="66"/>
        <v>71.638375199999999</v>
      </c>
      <c r="H325" s="53">
        <f t="shared" si="67"/>
        <v>56.522020799999993</v>
      </c>
      <c r="I325" s="53">
        <f t="shared" si="68"/>
        <v>47.539839199999996</v>
      </c>
    </row>
    <row r="326" spans="1:9" s="166" customFormat="1" x14ac:dyDescent="0.25">
      <c r="A326" s="167" t="s">
        <v>113</v>
      </c>
      <c r="B326" s="81" t="s">
        <v>3191</v>
      </c>
      <c r="C326" s="53">
        <v>1197.1334850000035</v>
      </c>
      <c r="D326" s="36">
        <v>0</v>
      </c>
      <c r="E326" s="36">
        <v>0</v>
      </c>
      <c r="F326" s="36">
        <v>0</v>
      </c>
      <c r="G326" s="36">
        <f t="shared" si="66"/>
        <v>39.146264959500115</v>
      </c>
      <c r="H326" s="53">
        <f t="shared" si="67"/>
        <v>30.886043913000091</v>
      </c>
      <c r="I326" s="53">
        <f t="shared" si="68"/>
        <v>25.977796624500076</v>
      </c>
    </row>
    <row r="327" spans="1:9" s="170" customFormat="1" x14ac:dyDescent="0.25">
      <c r="A327" s="162" t="s">
        <v>3056</v>
      </c>
      <c r="B327" s="147" t="s">
        <v>3057</v>
      </c>
      <c r="C327" s="53">
        <v>452.98</v>
      </c>
      <c r="D327" s="77">
        <v>0</v>
      </c>
      <c r="E327" s="77">
        <v>0</v>
      </c>
      <c r="F327" s="36">
        <v>0</v>
      </c>
      <c r="G327" s="36">
        <f t="shared" si="66"/>
        <v>14.812446000000001</v>
      </c>
      <c r="H327" s="53">
        <f t="shared" si="67"/>
        <v>11.686884000000001</v>
      </c>
      <c r="I327" s="53">
        <f t="shared" si="68"/>
        <v>9.8296660000000013</v>
      </c>
    </row>
    <row r="328" spans="1:9" s="170" customFormat="1" x14ac:dyDescent="0.25">
      <c r="A328" s="167" t="s">
        <v>2491</v>
      </c>
      <c r="B328" s="147" t="s">
        <v>3192</v>
      </c>
      <c r="C328" s="53">
        <v>2438.8854999999999</v>
      </c>
      <c r="D328" s="36">
        <v>0</v>
      </c>
      <c r="E328" s="36">
        <v>0</v>
      </c>
      <c r="F328" s="36">
        <v>0</v>
      </c>
      <c r="G328" s="36">
        <f t="shared" si="66"/>
        <v>79.751555849999988</v>
      </c>
      <c r="H328" s="53">
        <f t="shared" si="67"/>
        <v>62.923245899999998</v>
      </c>
      <c r="I328" s="53">
        <f t="shared" si="68"/>
        <v>52.923815349999998</v>
      </c>
    </row>
    <row r="329" spans="1:9" s="170" customFormat="1" x14ac:dyDescent="0.25">
      <c r="A329" s="167" t="s">
        <v>116</v>
      </c>
      <c r="B329" s="147" t="s">
        <v>117</v>
      </c>
      <c r="C329" s="53">
        <v>12185.7706404</v>
      </c>
      <c r="D329" s="36">
        <v>0</v>
      </c>
      <c r="E329" s="36">
        <v>0</v>
      </c>
      <c r="F329" s="36">
        <v>0</v>
      </c>
      <c r="G329" s="36">
        <f t="shared" si="66"/>
        <v>398.47469994108002</v>
      </c>
      <c r="H329" s="53">
        <f t="shared" si="67"/>
        <v>314.39288252232001</v>
      </c>
      <c r="I329" s="53">
        <f t="shared" si="68"/>
        <v>264.43122289668003</v>
      </c>
    </row>
    <row r="330" spans="1:9" s="166" customFormat="1" x14ac:dyDescent="0.25">
      <c r="A330" s="167" t="s">
        <v>118</v>
      </c>
      <c r="B330" s="147" t="s">
        <v>119</v>
      </c>
      <c r="C330" s="53">
        <v>739.29424500000187</v>
      </c>
      <c r="D330" s="36">
        <v>0</v>
      </c>
      <c r="E330" s="36">
        <v>0</v>
      </c>
      <c r="F330" s="36">
        <v>0</v>
      </c>
      <c r="G330" s="36">
        <f t="shared" si="66"/>
        <v>24.174921811500059</v>
      </c>
      <c r="H330" s="53">
        <f t="shared" si="67"/>
        <v>19.073791521000047</v>
      </c>
      <c r="I330" s="53">
        <f t="shared" si="68"/>
        <v>16.042685116500042</v>
      </c>
    </row>
    <row r="331" spans="1:9" s="166" customFormat="1" x14ac:dyDescent="0.25">
      <c r="A331" s="167" t="s">
        <v>120</v>
      </c>
      <c r="B331" s="147" t="s">
        <v>121</v>
      </c>
      <c r="C331" s="53">
        <v>3532.1074320000002</v>
      </c>
      <c r="D331" s="36">
        <v>0</v>
      </c>
      <c r="E331" s="36">
        <v>0</v>
      </c>
      <c r="F331" s="36">
        <v>0</v>
      </c>
      <c r="G331" s="36">
        <f t="shared" si="66"/>
        <v>115.49991302640001</v>
      </c>
      <c r="H331" s="53">
        <f t="shared" si="67"/>
        <v>91.128371745600006</v>
      </c>
      <c r="I331" s="53">
        <f t="shared" si="68"/>
        <v>76.646731274400011</v>
      </c>
    </row>
    <row r="332" spans="1:9" s="166" customFormat="1" x14ac:dyDescent="0.25">
      <c r="A332" s="167" t="s">
        <v>122</v>
      </c>
      <c r="B332" s="147" t="s">
        <v>123</v>
      </c>
      <c r="C332" s="53">
        <v>14128.429728000001</v>
      </c>
      <c r="D332" s="36">
        <v>0</v>
      </c>
      <c r="E332" s="36">
        <v>0</v>
      </c>
      <c r="F332" s="36">
        <v>0</v>
      </c>
      <c r="G332" s="36">
        <f t="shared" si="66"/>
        <v>461.99965210560003</v>
      </c>
      <c r="H332" s="53">
        <f t="shared" si="67"/>
        <v>364.51348698240002</v>
      </c>
      <c r="I332" s="53">
        <f t="shared" si="68"/>
        <v>306.58692509760004</v>
      </c>
    </row>
    <row r="333" spans="1:9" s="166" customFormat="1" x14ac:dyDescent="0.25">
      <c r="A333" s="167" t="s">
        <v>124</v>
      </c>
      <c r="B333" s="147" t="s">
        <v>125</v>
      </c>
      <c r="C333" s="53">
        <v>14128.429728000001</v>
      </c>
      <c r="D333" s="36">
        <v>0</v>
      </c>
      <c r="E333" s="36">
        <v>0</v>
      </c>
      <c r="F333" s="36">
        <v>0</v>
      </c>
      <c r="G333" s="36">
        <f t="shared" si="66"/>
        <v>461.99965210560003</v>
      </c>
      <c r="H333" s="53">
        <f t="shared" si="67"/>
        <v>364.51348698240002</v>
      </c>
      <c r="I333" s="53">
        <f t="shared" si="68"/>
        <v>306.58692509760004</v>
      </c>
    </row>
    <row r="334" spans="1:9" s="170" customFormat="1" x14ac:dyDescent="0.25">
      <c r="A334" s="187" t="s">
        <v>3054</v>
      </c>
      <c r="B334" s="147" t="s">
        <v>3055</v>
      </c>
      <c r="C334" s="53">
        <v>15833.71</v>
      </c>
      <c r="D334" s="77">
        <v>0</v>
      </c>
      <c r="E334" s="77">
        <v>0</v>
      </c>
      <c r="F334" s="36">
        <v>0</v>
      </c>
      <c r="G334" s="36">
        <f t="shared" si="66"/>
        <v>517.76231699999994</v>
      </c>
      <c r="H334" s="53">
        <f t="shared" si="67"/>
        <v>408.50971799999996</v>
      </c>
      <c r="I334" s="53">
        <f t="shared" si="68"/>
        <v>343.59150699999998</v>
      </c>
    </row>
    <row r="335" spans="1:9" s="170" customFormat="1" x14ac:dyDescent="0.25">
      <c r="A335" s="167" t="s">
        <v>2060</v>
      </c>
      <c r="B335" s="147" t="s">
        <v>3193</v>
      </c>
      <c r="C335" s="53">
        <v>8984</v>
      </c>
      <c r="D335" s="36">
        <v>0</v>
      </c>
      <c r="E335" s="36">
        <v>0</v>
      </c>
      <c r="F335" s="36">
        <v>0</v>
      </c>
      <c r="G335" s="36">
        <f t="shared" si="66"/>
        <v>293.77679999999998</v>
      </c>
      <c r="H335" s="53">
        <f t="shared" si="67"/>
        <v>231.78720000000001</v>
      </c>
      <c r="I335" s="53">
        <f t="shared" si="68"/>
        <v>194.9528</v>
      </c>
    </row>
    <row r="336" spans="1:9" s="170" customFormat="1" x14ac:dyDescent="0.25">
      <c r="A336" s="167" t="s">
        <v>126</v>
      </c>
      <c r="B336" s="147" t="s">
        <v>127</v>
      </c>
      <c r="C336" s="53">
        <v>662.33912000000203</v>
      </c>
      <c r="D336" s="36">
        <v>0</v>
      </c>
      <c r="E336" s="36">
        <v>0</v>
      </c>
      <c r="F336" s="36">
        <v>0</v>
      </c>
      <c r="G336" s="36">
        <f t="shared" si="66"/>
        <v>21.658489224000068</v>
      </c>
      <c r="H336" s="53">
        <f t="shared" si="67"/>
        <v>17.088349296000054</v>
      </c>
      <c r="I336" s="53">
        <f t="shared" si="68"/>
        <v>14.372758904000044</v>
      </c>
    </row>
    <row r="337" spans="1:9" s="170" customFormat="1" x14ac:dyDescent="0.25">
      <c r="A337" s="167" t="s">
        <v>128</v>
      </c>
      <c r="B337" s="147" t="s">
        <v>129</v>
      </c>
      <c r="C337" s="53">
        <v>5521.9291499999999</v>
      </c>
      <c r="D337" s="36">
        <v>384</v>
      </c>
      <c r="E337" s="36">
        <v>0</v>
      </c>
      <c r="F337" s="36">
        <v>0</v>
      </c>
      <c r="G337" s="36">
        <f t="shared" si="66"/>
        <v>201.90041653833333</v>
      </c>
      <c r="H337" s="53">
        <f t="shared" si="67"/>
        <v>166.46577206999999</v>
      </c>
      <c r="I337" s="53">
        <f t="shared" si="68"/>
        <v>145.42586255500001</v>
      </c>
    </row>
    <row r="338" spans="1:9" s="170" customFormat="1" x14ac:dyDescent="0.25">
      <c r="A338" s="167" t="s">
        <v>130</v>
      </c>
      <c r="B338" s="147" t="s">
        <v>115</v>
      </c>
      <c r="C338" s="53">
        <v>950.98003500000186</v>
      </c>
      <c r="D338" s="36">
        <v>0</v>
      </c>
      <c r="E338" s="36">
        <v>0</v>
      </c>
      <c r="F338" s="36">
        <v>0</v>
      </c>
      <c r="G338" s="36">
        <f t="shared" si="66"/>
        <v>31.09704714450006</v>
      </c>
      <c r="H338" s="53">
        <f t="shared" si="67"/>
        <v>24.535284903000047</v>
      </c>
      <c r="I338" s="53">
        <f t="shared" si="68"/>
        <v>20.636266759500042</v>
      </c>
    </row>
    <row r="339" spans="1:9" s="170" customFormat="1" x14ac:dyDescent="0.25">
      <c r="A339" s="167" t="s">
        <v>2061</v>
      </c>
      <c r="B339" s="147" t="s">
        <v>3194</v>
      </c>
      <c r="C339" s="53">
        <v>7964</v>
      </c>
      <c r="D339" s="36">
        <v>564</v>
      </c>
      <c r="E339" s="36">
        <v>0</v>
      </c>
      <c r="F339" s="36">
        <v>0</v>
      </c>
      <c r="G339" s="36">
        <f t="shared" si="66"/>
        <v>291.75613333333331</v>
      </c>
      <c r="H339" s="53">
        <f t="shared" si="67"/>
        <v>240.72120000000001</v>
      </c>
      <c r="I339" s="53">
        <f t="shared" si="68"/>
        <v>210.4188</v>
      </c>
    </row>
    <row r="340" spans="1:9" s="170" customFormat="1" x14ac:dyDescent="0.25">
      <c r="A340" s="167" t="s">
        <v>131</v>
      </c>
      <c r="B340" s="81" t="s">
        <v>132</v>
      </c>
      <c r="C340" s="53">
        <v>64416.363208750001</v>
      </c>
      <c r="D340" s="36">
        <v>8695</v>
      </c>
      <c r="E340" s="36">
        <v>0</v>
      </c>
      <c r="F340" s="36">
        <v>0</v>
      </c>
      <c r="G340" s="36">
        <f t="shared" si="66"/>
        <v>2589.4706324816807</v>
      </c>
      <c r="H340" s="53">
        <f t="shared" si="67"/>
        <v>2205.37967078575</v>
      </c>
      <c r="I340" s="53">
        <f t="shared" si="68"/>
        <v>1977.5017482965418</v>
      </c>
    </row>
    <row r="341" spans="1:9" s="170" customFormat="1" x14ac:dyDescent="0.25">
      <c r="A341" s="167" t="s">
        <v>133</v>
      </c>
      <c r="B341" s="147" t="s">
        <v>134</v>
      </c>
      <c r="C341" s="53">
        <v>10682.99796000003</v>
      </c>
      <c r="D341" s="36">
        <v>1002</v>
      </c>
      <c r="E341" s="36">
        <v>0</v>
      </c>
      <c r="F341" s="36">
        <v>0</v>
      </c>
      <c r="G341" s="36">
        <f t="shared" si="66"/>
        <v>405.00069995866767</v>
      </c>
      <c r="H341" s="53">
        <f t="shared" si="67"/>
        <v>338.24634736800078</v>
      </c>
      <c r="I341" s="53">
        <f t="shared" si="68"/>
        <v>298.62105573200063</v>
      </c>
    </row>
    <row r="342" spans="1:9" s="170" customFormat="1" x14ac:dyDescent="0.25">
      <c r="A342" s="186" t="s">
        <v>3072</v>
      </c>
      <c r="B342" s="147" t="s">
        <v>3073</v>
      </c>
      <c r="C342" s="53">
        <v>9092.5439999999999</v>
      </c>
      <c r="D342" s="77">
        <v>0</v>
      </c>
      <c r="E342" s="77">
        <v>0</v>
      </c>
      <c r="F342" s="36">
        <v>0</v>
      </c>
      <c r="G342" s="36">
        <f t="shared" si="66"/>
        <v>297.32618880000001</v>
      </c>
      <c r="H342" s="53">
        <f t="shared" si="67"/>
        <v>234.58763519999999</v>
      </c>
      <c r="I342" s="53">
        <f t="shared" si="68"/>
        <v>197.3082048</v>
      </c>
    </row>
    <row r="343" spans="1:9" s="170" customFormat="1" x14ac:dyDescent="0.25">
      <c r="A343" s="187" t="s">
        <v>3066</v>
      </c>
      <c r="B343" s="147" t="s">
        <v>3067</v>
      </c>
      <c r="C343" s="53">
        <v>9372.5679999999993</v>
      </c>
      <c r="D343" s="77">
        <v>0</v>
      </c>
      <c r="E343" s="77">
        <v>0</v>
      </c>
      <c r="F343" s="36">
        <v>0</v>
      </c>
      <c r="G343" s="36">
        <f t="shared" si="66"/>
        <v>306.48297359999998</v>
      </c>
      <c r="H343" s="53">
        <f t="shared" si="67"/>
        <v>241.81225439999997</v>
      </c>
      <c r="I343" s="53">
        <f t="shared" si="68"/>
        <v>203.3847256</v>
      </c>
    </row>
    <row r="344" spans="1:9" s="170" customFormat="1" x14ac:dyDescent="0.25">
      <c r="A344" s="187" t="s">
        <v>3043</v>
      </c>
      <c r="B344" s="147" t="s">
        <v>135</v>
      </c>
      <c r="C344" s="53">
        <v>15170.712</v>
      </c>
      <c r="D344" s="134">
        <v>3864</v>
      </c>
      <c r="E344" s="77">
        <v>0</v>
      </c>
      <c r="F344" s="36">
        <v>0</v>
      </c>
      <c r="G344" s="36">
        <f t="shared" si="66"/>
        <v>710.74894906666668</v>
      </c>
      <c r="H344" s="53">
        <f t="shared" si="67"/>
        <v>632.9043696</v>
      </c>
      <c r="I344" s="53">
        <f t="shared" si="68"/>
        <v>586.80445039999995</v>
      </c>
    </row>
    <row r="345" spans="1:9" s="166" customFormat="1" x14ac:dyDescent="0.25">
      <c r="A345" s="187" t="s">
        <v>3044</v>
      </c>
      <c r="B345" s="147" t="s">
        <v>3045</v>
      </c>
      <c r="C345" s="53">
        <v>13655.288</v>
      </c>
      <c r="D345" s="134">
        <v>3480</v>
      </c>
      <c r="E345" s="77">
        <v>0</v>
      </c>
      <c r="F345" s="36">
        <v>0</v>
      </c>
      <c r="G345" s="36">
        <f t="shared" si="66"/>
        <v>639.86125093333339</v>
      </c>
      <c r="H345" s="53">
        <f t="shared" si="67"/>
        <v>569.80643039999995</v>
      </c>
      <c r="I345" s="53">
        <f t="shared" si="68"/>
        <v>528.31974960000002</v>
      </c>
    </row>
    <row r="346" spans="1:9" s="166" customFormat="1" x14ac:dyDescent="0.25">
      <c r="A346" s="187" t="s">
        <v>3046</v>
      </c>
      <c r="B346" s="147" t="s">
        <v>3047</v>
      </c>
      <c r="C346" s="53">
        <v>13655.288</v>
      </c>
      <c r="D346" s="134">
        <v>3480</v>
      </c>
      <c r="E346" s="77">
        <v>0</v>
      </c>
      <c r="F346" s="36">
        <v>0</v>
      </c>
      <c r="G346" s="36">
        <f t="shared" si="66"/>
        <v>639.86125093333339</v>
      </c>
      <c r="H346" s="53">
        <f t="shared" si="67"/>
        <v>569.80643039999995</v>
      </c>
      <c r="I346" s="53">
        <f t="shared" si="68"/>
        <v>528.31974960000002</v>
      </c>
    </row>
    <row r="347" spans="1:9" s="166" customFormat="1" x14ac:dyDescent="0.25">
      <c r="A347" s="167" t="s">
        <v>136</v>
      </c>
      <c r="B347" s="147" t="s">
        <v>137</v>
      </c>
      <c r="C347" s="53">
        <v>7044.2416374499999</v>
      </c>
      <c r="D347" s="36">
        <v>0</v>
      </c>
      <c r="E347" s="36">
        <v>0</v>
      </c>
      <c r="F347" s="36">
        <v>0</v>
      </c>
      <c r="G347" s="36">
        <f t="shared" si="66"/>
        <v>230.346701544615</v>
      </c>
      <c r="H347" s="53">
        <f t="shared" si="67"/>
        <v>181.74143424620999</v>
      </c>
      <c r="I347" s="53">
        <f t="shared" si="68"/>
        <v>152.860043532665</v>
      </c>
    </row>
    <row r="348" spans="1:9" s="166" customFormat="1" x14ac:dyDescent="0.25">
      <c r="A348" s="167" t="s">
        <v>138</v>
      </c>
      <c r="B348" s="81" t="s">
        <v>139</v>
      </c>
      <c r="C348" s="53">
        <v>3187.3064684000001</v>
      </c>
      <c r="D348" s="36">
        <v>0</v>
      </c>
      <c r="E348" s="36">
        <v>0</v>
      </c>
      <c r="F348" s="36">
        <v>0</v>
      </c>
      <c r="G348" s="36">
        <f t="shared" si="66"/>
        <v>104.22492151668</v>
      </c>
      <c r="H348" s="53">
        <f t="shared" si="67"/>
        <v>82.232506884719996</v>
      </c>
      <c r="I348" s="53">
        <f t="shared" si="68"/>
        <v>69.164550364280004</v>
      </c>
    </row>
    <row r="349" spans="1:9" s="166" customFormat="1" x14ac:dyDescent="0.25">
      <c r="A349" s="167" t="s">
        <v>140</v>
      </c>
      <c r="B349" s="81" t="s">
        <v>141</v>
      </c>
      <c r="C349" s="53">
        <v>954.76859500000182</v>
      </c>
      <c r="D349" s="36">
        <v>0</v>
      </c>
      <c r="E349" s="36">
        <v>0</v>
      </c>
      <c r="F349" s="36">
        <v>0</v>
      </c>
      <c r="G349" s="36">
        <f t="shared" si="66"/>
        <v>31.220933056500058</v>
      </c>
      <c r="H349" s="53">
        <f t="shared" si="67"/>
        <v>24.633029751000048</v>
      </c>
      <c r="I349" s="53">
        <f t="shared" si="68"/>
        <v>20.718478511500042</v>
      </c>
    </row>
    <row r="350" spans="1:9" s="166" customFormat="1" ht="30" x14ac:dyDescent="0.25">
      <c r="A350" s="167" t="s">
        <v>1751</v>
      </c>
      <c r="B350" s="51" t="s">
        <v>3227</v>
      </c>
      <c r="C350" s="53">
        <v>2774.1760455499998</v>
      </c>
      <c r="D350" s="36">
        <v>0</v>
      </c>
      <c r="E350" s="36">
        <v>0</v>
      </c>
      <c r="F350" s="36">
        <v>0</v>
      </c>
      <c r="G350" s="36">
        <f t="shared" si="66"/>
        <v>90.715556689484998</v>
      </c>
      <c r="H350" s="53">
        <f t="shared" si="67"/>
        <v>71.573741975189989</v>
      </c>
      <c r="I350" s="53">
        <f t="shared" si="68"/>
        <v>60.199620188434999</v>
      </c>
    </row>
    <row r="351" spans="1:9" s="166" customFormat="1" x14ac:dyDescent="0.25">
      <c r="A351" s="186" t="s">
        <v>3048</v>
      </c>
      <c r="B351" s="81" t="s">
        <v>3049</v>
      </c>
      <c r="C351" s="53">
        <v>2429.62</v>
      </c>
      <c r="D351" s="77">
        <v>0</v>
      </c>
      <c r="E351" s="77">
        <v>0</v>
      </c>
      <c r="F351" s="36">
        <v>0</v>
      </c>
      <c r="G351" s="36">
        <f t="shared" si="66"/>
        <v>79.448573999999994</v>
      </c>
      <c r="H351" s="53">
        <f t="shared" si="67"/>
        <v>62.684196</v>
      </c>
      <c r="I351" s="53">
        <f t="shared" si="68"/>
        <v>52.722754000000002</v>
      </c>
    </row>
    <row r="352" spans="1:9" s="166" customFormat="1" x14ac:dyDescent="0.25">
      <c r="A352" s="186" t="s">
        <v>3050</v>
      </c>
      <c r="B352" s="81" t="s">
        <v>3051</v>
      </c>
      <c r="C352" s="53">
        <v>2429.62</v>
      </c>
      <c r="D352" s="77">
        <v>0</v>
      </c>
      <c r="E352" s="77">
        <v>0</v>
      </c>
      <c r="F352" s="36">
        <v>0</v>
      </c>
      <c r="G352" s="36">
        <f t="shared" si="66"/>
        <v>79.448573999999994</v>
      </c>
      <c r="H352" s="53">
        <f t="shared" si="67"/>
        <v>62.684196</v>
      </c>
      <c r="I352" s="53">
        <f t="shared" si="68"/>
        <v>52.722754000000002</v>
      </c>
    </row>
    <row r="353" spans="1:9" s="166" customFormat="1" ht="30" x14ac:dyDescent="0.25">
      <c r="A353" s="167" t="s">
        <v>142</v>
      </c>
      <c r="B353" s="81" t="s">
        <v>143</v>
      </c>
      <c r="C353" s="53">
        <v>451.65194499999916</v>
      </c>
      <c r="D353" s="36">
        <v>0</v>
      </c>
      <c r="E353" s="36">
        <v>0</v>
      </c>
      <c r="F353" s="36">
        <v>0</v>
      </c>
      <c r="G353" s="36">
        <f t="shared" si="66"/>
        <v>14.769018601499972</v>
      </c>
      <c r="H353" s="53">
        <f t="shared" si="67"/>
        <v>11.652620180999978</v>
      </c>
      <c r="I353" s="53">
        <f t="shared" si="68"/>
        <v>9.8008472064999825</v>
      </c>
    </row>
    <row r="354" spans="1:9" s="166" customFormat="1" x14ac:dyDescent="0.25">
      <c r="A354" s="167" t="s">
        <v>144</v>
      </c>
      <c r="B354" s="81" t="s">
        <v>145</v>
      </c>
      <c r="C354" s="53">
        <v>2610.1853433499996</v>
      </c>
      <c r="D354" s="36">
        <v>0</v>
      </c>
      <c r="E354" s="36">
        <v>0</v>
      </c>
      <c r="F354" s="36">
        <v>0</v>
      </c>
      <c r="G354" s="36">
        <f t="shared" si="66"/>
        <v>85.353060727544985</v>
      </c>
      <c r="H354" s="53">
        <f t="shared" si="67"/>
        <v>67.342781858429987</v>
      </c>
      <c r="I354" s="53">
        <f t="shared" si="68"/>
        <v>56.641021950694991</v>
      </c>
    </row>
    <row r="355" spans="1:9" s="166" customFormat="1" ht="30" x14ac:dyDescent="0.25">
      <c r="A355" s="167" t="s">
        <v>146</v>
      </c>
      <c r="B355" s="81" t="s">
        <v>147</v>
      </c>
      <c r="C355" s="53">
        <v>24640.654227999999</v>
      </c>
      <c r="D355" s="36">
        <v>0</v>
      </c>
      <c r="E355" s="36">
        <v>0</v>
      </c>
      <c r="F355" s="36">
        <v>0</v>
      </c>
      <c r="G355" s="36">
        <f t="shared" si="66"/>
        <v>805.74939325560001</v>
      </c>
      <c r="H355" s="53">
        <f t="shared" si="67"/>
        <v>635.7288790824</v>
      </c>
      <c r="I355" s="53">
        <f t="shared" si="68"/>
        <v>534.70219674760006</v>
      </c>
    </row>
    <row r="356" spans="1:9" s="166" customFormat="1" x14ac:dyDescent="0.25">
      <c r="A356" s="167" t="s">
        <v>148</v>
      </c>
      <c r="B356" s="81" t="s">
        <v>149</v>
      </c>
      <c r="C356" s="53">
        <v>36429.722279999994</v>
      </c>
      <c r="D356" s="36">
        <v>3427</v>
      </c>
      <c r="E356" s="36">
        <v>0</v>
      </c>
      <c r="F356" s="36">
        <v>0</v>
      </c>
      <c r="G356" s="36">
        <f t="shared" si="66"/>
        <v>1381.6408074448887</v>
      </c>
      <c r="H356" s="53">
        <f t="shared" si="67"/>
        <v>1154.0743348239998</v>
      </c>
      <c r="I356" s="53">
        <f t="shared" si="68"/>
        <v>1018.9916401426666</v>
      </c>
    </row>
    <row r="357" spans="1:9" s="166" customFormat="1" x14ac:dyDescent="0.25">
      <c r="A357" s="167" t="s">
        <v>150</v>
      </c>
      <c r="B357" s="81" t="s">
        <v>151</v>
      </c>
      <c r="C357" s="53">
        <v>5564.1204278500009</v>
      </c>
      <c r="D357" s="36">
        <v>0</v>
      </c>
      <c r="E357" s="36">
        <v>0</v>
      </c>
      <c r="F357" s="36">
        <v>0</v>
      </c>
      <c r="G357" s="36">
        <f t="shared" si="66"/>
        <v>181.94673799069503</v>
      </c>
      <c r="H357" s="53">
        <f t="shared" si="67"/>
        <v>143.55430703853003</v>
      </c>
      <c r="I357" s="53">
        <f t="shared" si="68"/>
        <v>120.74141328434501</v>
      </c>
    </row>
    <row r="358" spans="1:9" s="166" customFormat="1" x14ac:dyDescent="0.25">
      <c r="A358" s="167" t="s">
        <v>152</v>
      </c>
      <c r="B358" s="81" t="s">
        <v>153</v>
      </c>
      <c r="C358" s="53">
        <v>22108.479041250001</v>
      </c>
      <c r="D358" s="36">
        <v>2080</v>
      </c>
      <c r="E358" s="36">
        <v>0</v>
      </c>
      <c r="F358" s="36">
        <v>0</v>
      </c>
      <c r="G358" s="36">
        <f t="shared" si="66"/>
        <v>838.50282020443058</v>
      </c>
      <c r="H358" s="53">
        <f t="shared" si="67"/>
        <v>700.39875926424997</v>
      </c>
      <c r="I358" s="53">
        <f t="shared" si="68"/>
        <v>618.4206618617917</v>
      </c>
    </row>
    <row r="359" spans="1:9" s="166" customFormat="1" x14ac:dyDescent="0.25">
      <c r="A359" s="167" t="s">
        <v>154</v>
      </c>
      <c r="B359" s="81" t="s">
        <v>155</v>
      </c>
      <c r="C359" s="53">
        <v>395.08091999999914</v>
      </c>
      <c r="D359" s="36">
        <v>0</v>
      </c>
      <c r="E359" s="36">
        <v>0</v>
      </c>
      <c r="F359" s="36">
        <v>0</v>
      </c>
      <c r="G359" s="36">
        <f t="shared" si="66"/>
        <v>12.919146083999971</v>
      </c>
      <c r="H359" s="53">
        <f t="shared" si="67"/>
        <v>10.193087735999978</v>
      </c>
      <c r="I359" s="53">
        <f t="shared" si="68"/>
        <v>8.5732559639999817</v>
      </c>
    </row>
    <row r="360" spans="1:9" s="166" customFormat="1" x14ac:dyDescent="0.25">
      <c r="A360" s="167" t="s">
        <v>156</v>
      </c>
      <c r="B360" s="81" t="s">
        <v>157</v>
      </c>
      <c r="C360" s="53">
        <v>1845.9964499999999</v>
      </c>
      <c r="D360" s="36">
        <v>0</v>
      </c>
      <c r="E360" s="36">
        <v>0</v>
      </c>
      <c r="F360" s="36">
        <v>0</v>
      </c>
      <c r="G360" s="36">
        <f t="shared" si="66"/>
        <v>60.364083914999995</v>
      </c>
      <c r="H360" s="53">
        <f t="shared" si="67"/>
        <v>47.626708409999999</v>
      </c>
      <c r="I360" s="53">
        <f t="shared" si="68"/>
        <v>40.058122964999995</v>
      </c>
    </row>
    <row r="361" spans="1:9" s="166" customFormat="1" x14ac:dyDescent="0.25">
      <c r="A361" s="167" t="s">
        <v>158</v>
      </c>
      <c r="B361" s="81" t="s">
        <v>159</v>
      </c>
      <c r="C361" s="53">
        <v>2740.5369271500003</v>
      </c>
      <c r="D361" s="36">
        <v>0</v>
      </c>
      <c r="E361" s="36">
        <v>0</v>
      </c>
      <c r="F361" s="36">
        <v>0</v>
      </c>
      <c r="G361" s="36">
        <f t="shared" si="66"/>
        <v>89.615557517805016</v>
      </c>
      <c r="H361" s="53">
        <f t="shared" si="67"/>
        <v>70.705852720470006</v>
      </c>
      <c r="I361" s="53">
        <f t="shared" si="68"/>
        <v>59.469651319155005</v>
      </c>
    </row>
    <row r="362" spans="1:9" s="166" customFormat="1" x14ac:dyDescent="0.25">
      <c r="A362" s="81" t="s">
        <v>3183</v>
      </c>
      <c r="B362" s="81" t="s">
        <v>3186</v>
      </c>
      <c r="C362" s="53">
        <v>11644</v>
      </c>
      <c r="D362" s="36">
        <v>0</v>
      </c>
      <c r="E362" s="36">
        <v>0</v>
      </c>
      <c r="F362" s="36">
        <v>0</v>
      </c>
      <c r="G362" s="36">
        <f t="shared" si="66"/>
        <v>380.75880000000001</v>
      </c>
      <c r="H362" s="53">
        <f t="shared" si="67"/>
        <v>300.41520000000003</v>
      </c>
      <c r="I362" s="53">
        <f t="shared" si="68"/>
        <v>252.6748</v>
      </c>
    </row>
    <row r="363" spans="1:9" s="166" customFormat="1" x14ac:dyDescent="0.25">
      <c r="A363" s="167" t="s">
        <v>160</v>
      </c>
      <c r="B363" s="81" t="s">
        <v>161</v>
      </c>
      <c r="C363" s="53">
        <v>8031.6442500000003</v>
      </c>
      <c r="D363" s="36">
        <v>754</v>
      </c>
      <c r="E363" s="36">
        <v>0</v>
      </c>
      <c r="F363" s="36">
        <v>0</v>
      </c>
      <c r="G363" s="36">
        <f t="shared" si="66"/>
        <v>304.52365586388885</v>
      </c>
      <c r="H363" s="53">
        <f t="shared" si="67"/>
        <v>254.34142165</v>
      </c>
      <c r="I363" s="53">
        <f t="shared" si="68"/>
        <v>224.55334689166665</v>
      </c>
    </row>
    <row r="364" spans="1:9" s="166" customFormat="1" x14ac:dyDescent="0.25">
      <c r="A364" s="167" t="s">
        <v>162</v>
      </c>
      <c r="B364" s="81" t="s">
        <v>163</v>
      </c>
      <c r="C364" s="53">
        <v>12276.37570000003</v>
      </c>
      <c r="D364" s="36">
        <v>1152</v>
      </c>
      <c r="E364" s="36">
        <v>0</v>
      </c>
      <c r="F364" s="36">
        <v>0</v>
      </c>
      <c r="G364" s="36">
        <f t="shared" si="66"/>
        <v>465.43748539000097</v>
      </c>
      <c r="H364" s="53">
        <f t="shared" si="67"/>
        <v>388.73049306000075</v>
      </c>
      <c r="I364" s="53">
        <f t="shared" si="68"/>
        <v>343.19735269000068</v>
      </c>
    </row>
    <row r="365" spans="1:9" s="166" customFormat="1" x14ac:dyDescent="0.25">
      <c r="A365" s="167" t="s">
        <v>1933</v>
      </c>
      <c r="B365" s="188" t="s">
        <v>1995</v>
      </c>
      <c r="C365" s="53">
        <v>36429.722279999994</v>
      </c>
      <c r="D365" s="36">
        <v>3432</v>
      </c>
      <c r="E365" s="36">
        <v>0</v>
      </c>
      <c r="F365" s="36">
        <v>0</v>
      </c>
      <c r="G365" s="36">
        <f t="shared" si="66"/>
        <v>1381.9185852226665</v>
      </c>
      <c r="H365" s="53">
        <f t="shared" si="67"/>
        <v>1154.3868348239998</v>
      </c>
      <c r="I365" s="53">
        <f t="shared" si="68"/>
        <v>1019.324973476</v>
      </c>
    </row>
    <row r="366" spans="1:9" s="166" customFormat="1" x14ac:dyDescent="0.25">
      <c r="A366" s="167" t="s">
        <v>164</v>
      </c>
      <c r="B366" s="81" t="s">
        <v>165</v>
      </c>
      <c r="C366" s="53">
        <v>2796.2517170000001</v>
      </c>
      <c r="D366" s="36">
        <v>0</v>
      </c>
      <c r="E366" s="36">
        <v>0</v>
      </c>
      <c r="F366" s="36">
        <v>0</v>
      </c>
      <c r="G366" s="36">
        <f t="shared" si="66"/>
        <v>91.437431145900007</v>
      </c>
      <c r="H366" s="53">
        <f t="shared" si="67"/>
        <v>72.143294298599997</v>
      </c>
      <c r="I366" s="53">
        <f t="shared" si="68"/>
        <v>60.678662258900005</v>
      </c>
    </row>
    <row r="367" spans="1:9" s="166" customFormat="1" x14ac:dyDescent="0.25">
      <c r="A367" s="167" t="s">
        <v>166</v>
      </c>
      <c r="B367" s="81" t="s">
        <v>167</v>
      </c>
      <c r="C367" s="53">
        <v>10145.259225000029</v>
      </c>
      <c r="D367" s="36">
        <v>952</v>
      </c>
      <c r="E367" s="36">
        <v>0</v>
      </c>
      <c r="F367" s="36">
        <v>0</v>
      </c>
      <c r="G367" s="36">
        <f t="shared" si="66"/>
        <v>384.63886554638987</v>
      </c>
      <c r="H367" s="53">
        <f t="shared" si="67"/>
        <v>321.24768800500073</v>
      </c>
      <c r="I367" s="53">
        <f t="shared" si="68"/>
        <v>283.61879184916734</v>
      </c>
    </row>
    <row r="368" spans="1:9" s="166" customFormat="1" x14ac:dyDescent="0.25">
      <c r="A368" s="167" t="s">
        <v>1934</v>
      </c>
      <c r="B368" s="188" t="s">
        <v>1996</v>
      </c>
      <c r="C368" s="53">
        <v>2100.9933049999927</v>
      </c>
      <c r="D368" s="36">
        <v>0</v>
      </c>
      <c r="E368" s="36">
        <v>0</v>
      </c>
      <c r="F368" s="36">
        <v>0</v>
      </c>
      <c r="G368" s="36">
        <f t="shared" si="66"/>
        <v>68.702481073499754</v>
      </c>
      <c r="H368" s="53">
        <f t="shared" si="67"/>
        <v>54.205627268999812</v>
      </c>
      <c r="I368" s="53">
        <f t="shared" si="68"/>
        <v>45.591554718499843</v>
      </c>
    </row>
    <row r="369" spans="1:9" s="166" customFormat="1" x14ac:dyDescent="0.25">
      <c r="A369" s="167" t="s">
        <v>168</v>
      </c>
      <c r="B369" s="147" t="s">
        <v>169</v>
      </c>
      <c r="C369" s="53">
        <v>419.3256449999991</v>
      </c>
      <c r="D369" s="36">
        <v>0</v>
      </c>
      <c r="E369" s="36">
        <v>0</v>
      </c>
      <c r="F369" s="36">
        <v>0</v>
      </c>
      <c r="G369" s="36">
        <f t="shared" si="66"/>
        <v>13.71194859149997</v>
      </c>
      <c r="H369" s="53">
        <f t="shared" si="67"/>
        <v>10.818601640999976</v>
      </c>
      <c r="I369" s="53">
        <f t="shared" si="68"/>
        <v>9.0993664964999805</v>
      </c>
    </row>
    <row r="370" spans="1:9" s="166" customFormat="1" x14ac:dyDescent="0.25">
      <c r="A370" s="167" t="s">
        <v>170</v>
      </c>
      <c r="B370" s="147" t="s">
        <v>171</v>
      </c>
      <c r="C370" s="53">
        <v>15035.33275</v>
      </c>
      <c r="D370" s="36">
        <v>756</v>
      </c>
      <c r="E370" s="36">
        <v>0</v>
      </c>
      <c r="F370" s="36">
        <v>0</v>
      </c>
      <c r="G370" s="36">
        <f t="shared" si="66"/>
        <v>533.65538092499992</v>
      </c>
      <c r="H370" s="53">
        <f t="shared" si="67"/>
        <v>435.16158494999996</v>
      </c>
      <c r="I370" s="53">
        <f t="shared" si="68"/>
        <v>376.66672067499997</v>
      </c>
    </row>
    <row r="371" spans="1:9" s="166" customFormat="1" ht="30" x14ac:dyDescent="0.25">
      <c r="A371" s="167" t="s">
        <v>172</v>
      </c>
      <c r="B371" s="81" t="s">
        <v>173</v>
      </c>
      <c r="C371" s="53">
        <v>1907.0560950000036</v>
      </c>
      <c r="D371" s="36">
        <v>0</v>
      </c>
      <c r="E371" s="36">
        <v>0</v>
      </c>
      <c r="F371" s="36">
        <v>0</v>
      </c>
      <c r="G371" s="36">
        <f t="shared" si="66"/>
        <v>62.360734306500113</v>
      </c>
      <c r="H371" s="53">
        <f t="shared" si="67"/>
        <v>49.202047251000089</v>
      </c>
      <c r="I371" s="53">
        <f t="shared" si="68"/>
        <v>41.383117261500075</v>
      </c>
    </row>
    <row r="372" spans="1:9" s="166" customFormat="1" x14ac:dyDescent="0.25">
      <c r="A372" s="81" t="s">
        <v>2721</v>
      </c>
      <c r="B372" s="81" t="s">
        <v>2731</v>
      </c>
      <c r="C372" s="82">
        <v>10414.422</v>
      </c>
      <c r="D372" s="136">
        <v>1140</v>
      </c>
      <c r="E372" s="36">
        <v>0</v>
      </c>
      <c r="F372" s="36">
        <v>0</v>
      </c>
      <c r="G372" s="36">
        <f t="shared" si="66"/>
        <v>403.8849327333333</v>
      </c>
      <c r="H372" s="53">
        <f t="shared" si="67"/>
        <v>339.94208760000004</v>
      </c>
      <c r="I372" s="53">
        <f t="shared" si="68"/>
        <v>301.99295740000002</v>
      </c>
    </row>
    <row r="373" spans="1:9" s="166" customFormat="1" x14ac:dyDescent="0.25">
      <c r="A373" s="81" t="s">
        <v>2722</v>
      </c>
      <c r="B373" s="81" t="s">
        <v>2732</v>
      </c>
      <c r="C373" s="82">
        <v>13877.66</v>
      </c>
      <c r="D373" s="136">
        <v>1512</v>
      </c>
      <c r="E373" s="36">
        <v>0</v>
      </c>
      <c r="F373" s="36">
        <v>0</v>
      </c>
      <c r="G373" s="36">
        <f t="shared" si="66"/>
        <v>537.79948200000001</v>
      </c>
      <c r="H373" s="53">
        <f t="shared" si="67"/>
        <v>452.54362800000001</v>
      </c>
      <c r="I373" s="53">
        <f t="shared" si="68"/>
        <v>401.945222</v>
      </c>
    </row>
    <row r="374" spans="1:9" s="166" customFormat="1" x14ac:dyDescent="0.25">
      <c r="A374" s="81" t="s">
        <v>2723</v>
      </c>
      <c r="B374" s="81" t="s">
        <v>2733</v>
      </c>
      <c r="C374" s="82">
        <v>13877.66</v>
      </c>
      <c r="D374" s="136">
        <v>1512</v>
      </c>
      <c r="E374" s="36">
        <v>0</v>
      </c>
      <c r="F374" s="36">
        <v>0</v>
      </c>
      <c r="G374" s="36">
        <f t="shared" si="66"/>
        <v>537.79948200000001</v>
      </c>
      <c r="H374" s="53">
        <f t="shared" si="67"/>
        <v>452.54362800000001</v>
      </c>
      <c r="I374" s="53">
        <f t="shared" si="68"/>
        <v>401.945222</v>
      </c>
    </row>
    <row r="375" spans="1:9" s="166" customFormat="1" x14ac:dyDescent="0.25">
      <c r="A375" s="187" t="s">
        <v>3052</v>
      </c>
      <c r="B375" s="147" t="s">
        <v>3053</v>
      </c>
      <c r="C375" s="53">
        <v>5353.4</v>
      </c>
      <c r="D375" s="77">
        <v>0</v>
      </c>
      <c r="E375" s="77">
        <v>0</v>
      </c>
      <c r="F375" s="36">
        <v>0</v>
      </c>
      <c r="G375" s="36">
        <f t="shared" si="66"/>
        <v>175.05617999999998</v>
      </c>
      <c r="H375" s="53">
        <f t="shared" si="67"/>
        <v>138.11771999999999</v>
      </c>
      <c r="I375" s="53">
        <f t="shared" si="68"/>
        <v>116.16878</v>
      </c>
    </row>
    <row r="376" spans="1:9" s="166" customFormat="1" x14ac:dyDescent="0.25">
      <c r="A376" s="167" t="s">
        <v>174</v>
      </c>
      <c r="B376" s="81" t="s">
        <v>175</v>
      </c>
      <c r="C376" s="53">
        <v>8042.47</v>
      </c>
      <c r="D376" s="36">
        <v>384</v>
      </c>
      <c r="E376" s="36">
        <v>0</v>
      </c>
      <c r="F376" s="36">
        <v>0</v>
      </c>
      <c r="G376" s="36">
        <f t="shared" si="66"/>
        <v>284.32210233333331</v>
      </c>
      <c r="H376" s="53">
        <f t="shared" si="67"/>
        <v>231.49572600000002</v>
      </c>
      <c r="I376" s="53">
        <f t="shared" si="68"/>
        <v>200.121599</v>
      </c>
    </row>
    <row r="377" spans="1:9" s="166" customFormat="1" x14ac:dyDescent="0.25">
      <c r="A377" s="186" t="s">
        <v>3070</v>
      </c>
      <c r="B377" s="147" t="s">
        <v>3071</v>
      </c>
      <c r="C377" s="53">
        <v>7082.96</v>
      </c>
      <c r="D377" s="134">
        <v>600</v>
      </c>
      <c r="E377" s="77">
        <v>0</v>
      </c>
      <c r="F377" s="36">
        <v>0</v>
      </c>
      <c r="G377" s="36">
        <f t="shared" si="66"/>
        <v>264.94612533333333</v>
      </c>
      <c r="H377" s="53">
        <f t="shared" si="67"/>
        <v>220.24036799999999</v>
      </c>
      <c r="I377" s="53">
        <f t="shared" si="68"/>
        <v>193.700232</v>
      </c>
    </row>
    <row r="378" spans="1:9" s="166" customFormat="1" x14ac:dyDescent="0.25">
      <c r="A378" s="167" t="s">
        <v>176</v>
      </c>
      <c r="B378" s="147" t="s">
        <v>3195</v>
      </c>
      <c r="C378" s="53">
        <v>5478.99</v>
      </c>
      <c r="D378" s="36">
        <v>384</v>
      </c>
      <c r="E378" s="36">
        <v>0</v>
      </c>
      <c r="F378" s="36">
        <v>0</v>
      </c>
      <c r="G378" s="36">
        <f t="shared" si="66"/>
        <v>200.49630633333334</v>
      </c>
      <c r="H378" s="53">
        <f t="shared" si="67"/>
        <v>165.35794200000001</v>
      </c>
      <c r="I378" s="53">
        <f t="shared" si="68"/>
        <v>144.49408299999999</v>
      </c>
    </row>
    <row r="379" spans="1:9" s="166" customFormat="1" x14ac:dyDescent="0.25">
      <c r="A379" s="187" t="s">
        <v>3064</v>
      </c>
      <c r="B379" s="147" t="s">
        <v>3065</v>
      </c>
      <c r="C379" s="53">
        <v>6712.34</v>
      </c>
      <c r="D379" s="134">
        <v>576</v>
      </c>
      <c r="E379" s="77">
        <v>0</v>
      </c>
      <c r="F379" s="36">
        <v>0</v>
      </c>
      <c r="G379" s="36">
        <f t="shared" si="66"/>
        <v>251.49351799999999</v>
      </c>
      <c r="H379" s="53">
        <f t="shared" si="67"/>
        <v>209.178372</v>
      </c>
      <c r="I379" s="53">
        <f t="shared" si="68"/>
        <v>184.05777800000001</v>
      </c>
    </row>
    <row r="380" spans="1:9" s="166" customFormat="1" x14ac:dyDescent="0.25">
      <c r="A380" s="187" t="s">
        <v>3062</v>
      </c>
      <c r="B380" s="147" t="s">
        <v>3063</v>
      </c>
      <c r="C380" s="53">
        <v>6712.34</v>
      </c>
      <c r="D380" s="134">
        <v>576</v>
      </c>
      <c r="E380" s="77">
        <v>0</v>
      </c>
      <c r="F380" s="36">
        <v>0</v>
      </c>
      <c r="G380" s="36">
        <f t="shared" si="66"/>
        <v>251.49351799999999</v>
      </c>
      <c r="H380" s="53">
        <f t="shared" si="67"/>
        <v>209.178372</v>
      </c>
      <c r="I380" s="53">
        <f t="shared" si="68"/>
        <v>184.05777800000001</v>
      </c>
    </row>
    <row r="381" spans="1:9" s="166" customFormat="1" ht="30" x14ac:dyDescent="0.25">
      <c r="A381" s="186" t="s">
        <v>3039</v>
      </c>
      <c r="B381" s="81" t="s">
        <v>3040</v>
      </c>
      <c r="C381" s="53">
        <v>63025.99</v>
      </c>
      <c r="D381" s="134">
        <v>16068</v>
      </c>
      <c r="E381" s="77">
        <v>0</v>
      </c>
      <c r="F381" s="36">
        <v>0</v>
      </c>
      <c r="G381" s="36">
        <f t="shared" si="66"/>
        <v>2953.6165396666665</v>
      </c>
      <c r="H381" s="53">
        <f t="shared" si="67"/>
        <v>2630.3205419999999</v>
      </c>
      <c r="I381" s="53">
        <f t="shared" si="68"/>
        <v>2438.8639830000002</v>
      </c>
    </row>
    <row r="382" spans="1:9" s="166" customFormat="1" x14ac:dyDescent="0.25">
      <c r="A382" s="186" t="s">
        <v>3041</v>
      </c>
      <c r="B382" s="147" t="s">
        <v>3042</v>
      </c>
      <c r="C382" s="53">
        <v>72876.245999999999</v>
      </c>
      <c r="D382" s="134">
        <v>18576</v>
      </c>
      <c r="E382" s="77">
        <v>0</v>
      </c>
      <c r="F382" s="36">
        <v>0</v>
      </c>
      <c r="G382" s="36">
        <f t="shared" si="66"/>
        <v>3415.0532441999999</v>
      </c>
      <c r="H382" s="53">
        <f t="shared" si="67"/>
        <v>3041.2071467999999</v>
      </c>
      <c r="I382" s="53">
        <f t="shared" si="68"/>
        <v>2819.8145382000002</v>
      </c>
    </row>
    <row r="383" spans="1:9" s="166" customFormat="1" ht="30" x14ac:dyDescent="0.25">
      <c r="A383" s="186" t="s">
        <v>3037</v>
      </c>
      <c r="B383" s="81" t="s">
        <v>3038</v>
      </c>
      <c r="C383" s="53">
        <v>57281.38</v>
      </c>
      <c r="D383" s="134">
        <v>14604</v>
      </c>
      <c r="E383" s="77">
        <v>0</v>
      </c>
      <c r="F383" s="36">
        <v>0</v>
      </c>
      <c r="G383" s="36">
        <f t="shared" si="66"/>
        <v>2684.4344593333335</v>
      </c>
      <c r="H383" s="53">
        <f t="shared" si="67"/>
        <v>2390.6096040000002</v>
      </c>
      <c r="I383" s="53">
        <f t="shared" si="68"/>
        <v>2216.6059460000001</v>
      </c>
    </row>
    <row r="384" spans="1:9" s="166" customFormat="1" x14ac:dyDescent="0.25">
      <c r="A384" s="147" t="s">
        <v>3134</v>
      </c>
      <c r="B384" s="147" t="s">
        <v>189</v>
      </c>
      <c r="C384" s="53">
        <v>539.45799999999997</v>
      </c>
      <c r="D384" s="36">
        <v>0</v>
      </c>
      <c r="E384" s="36">
        <v>0</v>
      </c>
      <c r="F384" s="36">
        <v>0</v>
      </c>
      <c r="G384" s="36">
        <f t="shared" si="66"/>
        <v>17.6402766</v>
      </c>
      <c r="H384" s="53">
        <f t="shared" si="67"/>
        <v>13.918016399999999</v>
      </c>
      <c r="I384" s="53">
        <f t="shared" si="68"/>
        <v>11.706238599999999</v>
      </c>
    </row>
    <row r="385" spans="1:9" s="166" customFormat="1" x14ac:dyDescent="0.25">
      <c r="A385" s="81" t="s">
        <v>3135</v>
      </c>
      <c r="B385" s="81" t="s">
        <v>3136</v>
      </c>
      <c r="C385" s="53">
        <v>4426.8500000000004</v>
      </c>
      <c r="D385" s="36">
        <v>0</v>
      </c>
      <c r="E385" s="36">
        <v>0</v>
      </c>
      <c r="F385" s="36">
        <v>0</v>
      </c>
      <c r="G385" s="36">
        <f t="shared" ref="G385:G448" si="69">C385*0.0327+D385*2/36+E385/12</f>
        <v>144.75799500000002</v>
      </c>
      <c r="H385" s="53">
        <f t="shared" ref="H385:H448" si="70">C385*0.0258+D385*3/48+E385/12</f>
        <v>114.21273000000001</v>
      </c>
      <c r="I385" s="53">
        <f t="shared" ref="I385:I448" si="71">C385*0.0217+D385*4/60+E385/12</f>
        <v>96.062645000000003</v>
      </c>
    </row>
    <row r="386" spans="1:9" s="166" customFormat="1" x14ac:dyDescent="0.25">
      <c r="A386" s="167" t="s">
        <v>177</v>
      </c>
      <c r="B386" s="55" t="s">
        <v>178</v>
      </c>
      <c r="C386" s="53">
        <v>2322.9123249999925</v>
      </c>
      <c r="D386" s="36">
        <v>0</v>
      </c>
      <c r="E386" s="36">
        <v>0</v>
      </c>
      <c r="F386" s="36">
        <v>0</v>
      </c>
      <c r="G386" s="36">
        <f t="shared" si="69"/>
        <v>75.959233027499749</v>
      </c>
      <c r="H386" s="53">
        <f t="shared" si="70"/>
        <v>59.931137984999808</v>
      </c>
      <c r="I386" s="53">
        <f t="shared" si="71"/>
        <v>50.407197452499837</v>
      </c>
    </row>
    <row r="387" spans="1:9" s="166" customFormat="1" ht="30" x14ac:dyDescent="0.25">
      <c r="A387" s="167" t="s">
        <v>179</v>
      </c>
      <c r="B387" s="55" t="s">
        <v>2046</v>
      </c>
      <c r="C387" s="53">
        <v>9611.3268603500001</v>
      </c>
      <c r="D387" s="36">
        <v>0</v>
      </c>
      <c r="E387" s="36">
        <v>0</v>
      </c>
      <c r="F387" s="36">
        <v>0</v>
      </c>
      <c r="G387" s="36">
        <f t="shared" si="69"/>
        <v>314.29038833344498</v>
      </c>
      <c r="H387" s="53">
        <f t="shared" si="70"/>
        <v>247.97223299703001</v>
      </c>
      <c r="I387" s="53">
        <f t="shared" si="71"/>
        <v>208.56579286959501</v>
      </c>
    </row>
    <row r="388" spans="1:9" s="166" customFormat="1" ht="30" x14ac:dyDescent="0.25">
      <c r="A388" s="167" t="s">
        <v>180</v>
      </c>
      <c r="B388" s="55" t="s">
        <v>2047</v>
      </c>
      <c r="C388" s="53">
        <v>1168.5957450000035</v>
      </c>
      <c r="D388" s="36">
        <v>0</v>
      </c>
      <c r="E388" s="36">
        <v>0</v>
      </c>
      <c r="F388" s="36">
        <v>0</v>
      </c>
      <c r="G388" s="36">
        <f t="shared" si="69"/>
        <v>38.213080861500117</v>
      </c>
      <c r="H388" s="53">
        <f t="shared" si="70"/>
        <v>30.14977022100009</v>
      </c>
      <c r="I388" s="53">
        <f t="shared" si="71"/>
        <v>25.358527666500077</v>
      </c>
    </row>
    <row r="389" spans="1:9" s="166" customFormat="1" x14ac:dyDescent="0.25">
      <c r="A389" s="167" t="s">
        <v>181</v>
      </c>
      <c r="B389" s="161" t="s">
        <v>182</v>
      </c>
      <c r="C389" s="53">
        <v>920.43477000000189</v>
      </c>
      <c r="D389" s="36">
        <v>144</v>
      </c>
      <c r="E389" s="36">
        <v>0</v>
      </c>
      <c r="F389" s="36">
        <v>0</v>
      </c>
      <c r="G389" s="36">
        <f t="shared" si="69"/>
        <v>38.098216979000057</v>
      </c>
      <c r="H389" s="53">
        <f t="shared" si="70"/>
        <v>32.747217066000047</v>
      </c>
      <c r="I389" s="53">
        <f t="shared" si="71"/>
        <v>29.573434509000045</v>
      </c>
    </row>
    <row r="390" spans="1:9" s="166" customFormat="1" x14ac:dyDescent="0.25">
      <c r="A390" s="186" t="s">
        <v>3060</v>
      </c>
      <c r="B390" s="148" t="s">
        <v>3061</v>
      </c>
      <c r="C390" s="53">
        <v>6621.7439999999997</v>
      </c>
      <c r="D390" s="77">
        <v>0</v>
      </c>
      <c r="E390" s="77">
        <v>0</v>
      </c>
      <c r="F390" s="36">
        <v>0</v>
      </c>
      <c r="G390" s="36">
        <f t="shared" si="69"/>
        <v>216.5310288</v>
      </c>
      <c r="H390" s="53">
        <f t="shared" si="70"/>
        <v>170.84099519999998</v>
      </c>
      <c r="I390" s="53">
        <f t="shared" si="71"/>
        <v>143.69184479999998</v>
      </c>
    </row>
    <row r="391" spans="1:9" s="166" customFormat="1" x14ac:dyDescent="0.25">
      <c r="A391" s="167" t="s">
        <v>183</v>
      </c>
      <c r="B391" s="55" t="s">
        <v>184</v>
      </c>
      <c r="C391" s="53">
        <v>97558.35407500001</v>
      </c>
      <c r="D391" s="36">
        <v>9178</v>
      </c>
      <c r="E391" s="36">
        <v>0</v>
      </c>
      <c r="F391" s="36">
        <v>0</v>
      </c>
      <c r="G391" s="36">
        <f t="shared" si="69"/>
        <v>3700.0470671413896</v>
      </c>
      <c r="H391" s="53">
        <f t="shared" si="70"/>
        <v>3090.6305351350002</v>
      </c>
      <c r="I391" s="53">
        <f t="shared" si="71"/>
        <v>2728.882950094167</v>
      </c>
    </row>
    <row r="392" spans="1:9" s="166" customFormat="1" x14ac:dyDescent="0.25">
      <c r="A392" s="167" t="s">
        <v>185</v>
      </c>
      <c r="B392" s="55" t="s">
        <v>186</v>
      </c>
      <c r="C392" s="53">
        <v>127467.8873825</v>
      </c>
      <c r="D392" s="36">
        <v>11992</v>
      </c>
      <c r="E392" s="36">
        <v>0</v>
      </c>
      <c r="F392" s="36">
        <v>0</v>
      </c>
      <c r="G392" s="36">
        <f t="shared" si="69"/>
        <v>4834.4221396299727</v>
      </c>
      <c r="H392" s="53">
        <f t="shared" si="70"/>
        <v>4038.1714944685</v>
      </c>
      <c r="I392" s="53">
        <f t="shared" si="71"/>
        <v>3565.5198228669169</v>
      </c>
    </row>
    <row r="393" spans="1:9" s="166" customFormat="1" x14ac:dyDescent="0.25">
      <c r="A393" s="167" t="s">
        <v>187</v>
      </c>
      <c r="B393" s="55" t="s">
        <v>188</v>
      </c>
      <c r="C393" s="53">
        <v>35681.399319999997</v>
      </c>
      <c r="D393" s="36">
        <v>3357</v>
      </c>
      <c r="E393" s="36">
        <v>0</v>
      </c>
      <c r="F393" s="36">
        <v>0</v>
      </c>
      <c r="G393" s="36">
        <f t="shared" si="69"/>
        <v>1353.2817577639998</v>
      </c>
      <c r="H393" s="53">
        <f t="shared" si="70"/>
        <v>1130.3926024560001</v>
      </c>
      <c r="I393" s="53">
        <f t="shared" si="71"/>
        <v>998.08636524400004</v>
      </c>
    </row>
    <row r="394" spans="1:9" s="166" customFormat="1" x14ac:dyDescent="0.25">
      <c r="A394" s="167" t="s">
        <v>190</v>
      </c>
      <c r="B394" s="55" t="s">
        <v>191</v>
      </c>
      <c r="C394" s="53">
        <v>2397.2525199999923</v>
      </c>
      <c r="D394" s="36">
        <v>0</v>
      </c>
      <c r="E394" s="36">
        <v>0</v>
      </c>
      <c r="F394" s="36">
        <v>0</v>
      </c>
      <c r="G394" s="36">
        <f t="shared" si="69"/>
        <v>78.390157403999751</v>
      </c>
      <c r="H394" s="53">
        <f t="shared" si="70"/>
        <v>61.8491150159998</v>
      </c>
      <c r="I394" s="53">
        <f t="shared" si="71"/>
        <v>52.020379683999835</v>
      </c>
    </row>
    <row r="395" spans="1:9" s="166" customFormat="1" x14ac:dyDescent="0.25">
      <c r="A395" s="167" t="s">
        <v>192</v>
      </c>
      <c r="B395" s="55" t="s">
        <v>114</v>
      </c>
      <c r="C395" s="53">
        <v>3413.31929515</v>
      </c>
      <c r="D395" s="36">
        <v>0</v>
      </c>
      <c r="E395" s="36">
        <v>0</v>
      </c>
      <c r="F395" s="36">
        <v>0</v>
      </c>
      <c r="G395" s="36">
        <f t="shared" si="69"/>
        <v>111.61554095140499</v>
      </c>
      <c r="H395" s="53">
        <f t="shared" si="70"/>
        <v>88.063637814870006</v>
      </c>
      <c r="I395" s="53">
        <f t="shared" si="71"/>
        <v>74.069028704754999</v>
      </c>
    </row>
    <row r="396" spans="1:9" s="166" customFormat="1" x14ac:dyDescent="0.25">
      <c r="A396" s="167" t="s">
        <v>193</v>
      </c>
      <c r="B396" s="55" t="s">
        <v>194</v>
      </c>
      <c r="C396" s="53">
        <v>10038.123175049999</v>
      </c>
      <c r="D396" s="36">
        <v>0</v>
      </c>
      <c r="E396" s="36">
        <v>0</v>
      </c>
      <c r="F396" s="36">
        <v>0</v>
      </c>
      <c r="G396" s="36">
        <f t="shared" si="69"/>
        <v>328.24662782413498</v>
      </c>
      <c r="H396" s="53">
        <f t="shared" si="70"/>
        <v>258.98357791628996</v>
      </c>
      <c r="I396" s="53">
        <f t="shared" si="71"/>
        <v>217.82727289858499</v>
      </c>
    </row>
    <row r="397" spans="1:9" s="166" customFormat="1" x14ac:dyDescent="0.25">
      <c r="A397" s="186" t="s">
        <v>3068</v>
      </c>
      <c r="B397" s="148" t="s">
        <v>3069</v>
      </c>
      <c r="C397" s="53">
        <v>2899.0720000000001</v>
      </c>
      <c r="D397" s="77">
        <v>0</v>
      </c>
      <c r="E397" s="77">
        <v>0</v>
      </c>
      <c r="F397" s="36">
        <v>0</v>
      </c>
      <c r="G397" s="36">
        <f t="shared" si="69"/>
        <v>94.799654400000009</v>
      </c>
      <c r="H397" s="53">
        <f t="shared" si="70"/>
        <v>74.796057599999997</v>
      </c>
      <c r="I397" s="53">
        <f t="shared" si="71"/>
        <v>62.909862400000002</v>
      </c>
    </row>
    <row r="398" spans="1:9" s="166" customFormat="1" x14ac:dyDescent="0.25">
      <c r="A398" s="167" t="s">
        <v>195</v>
      </c>
      <c r="B398" s="57" t="s">
        <v>196</v>
      </c>
      <c r="C398" s="53">
        <v>8495.9178650000285</v>
      </c>
      <c r="D398" s="36">
        <v>960</v>
      </c>
      <c r="E398" s="36">
        <v>0</v>
      </c>
      <c r="F398" s="36">
        <v>0</v>
      </c>
      <c r="G398" s="36">
        <f t="shared" si="69"/>
        <v>331.14984751883424</v>
      </c>
      <c r="H398" s="53">
        <f t="shared" si="70"/>
        <v>279.19468091700071</v>
      </c>
      <c r="I398" s="53">
        <f t="shared" si="71"/>
        <v>248.36141767050063</v>
      </c>
    </row>
    <row r="399" spans="1:9" s="166" customFormat="1" x14ac:dyDescent="0.25">
      <c r="A399" s="83" t="s">
        <v>2725</v>
      </c>
      <c r="B399" s="51" t="s">
        <v>2735</v>
      </c>
      <c r="C399" s="36">
        <v>4118</v>
      </c>
      <c r="D399" s="135">
        <v>0</v>
      </c>
      <c r="E399" s="36">
        <v>0</v>
      </c>
      <c r="F399" s="36">
        <v>0</v>
      </c>
      <c r="G399" s="36">
        <f t="shared" si="69"/>
        <v>134.65860000000001</v>
      </c>
      <c r="H399" s="53">
        <f t="shared" si="70"/>
        <v>106.2444</v>
      </c>
      <c r="I399" s="53">
        <f t="shared" si="71"/>
        <v>89.360600000000005</v>
      </c>
    </row>
    <row r="400" spans="1:9" s="166" customFormat="1" x14ac:dyDescent="0.25">
      <c r="A400" s="83" t="s">
        <v>2726</v>
      </c>
      <c r="B400" s="51" t="s">
        <v>2736</v>
      </c>
      <c r="C400" s="36">
        <v>4118</v>
      </c>
      <c r="D400" s="135">
        <v>0</v>
      </c>
      <c r="E400" s="36">
        <v>0</v>
      </c>
      <c r="F400" s="36">
        <v>0</v>
      </c>
      <c r="G400" s="36">
        <f t="shared" si="69"/>
        <v>134.65860000000001</v>
      </c>
      <c r="H400" s="53">
        <f t="shared" si="70"/>
        <v>106.2444</v>
      </c>
      <c r="I400" s="53">
        <f t="shared" si="71"/>
        <v>89.360600000000005</v>
      </c>
    </row>
    <row r="401" spans="1:9" s="166" customFormat="1" x14ac:dyDescent="0.25">
      <c r="A401" s="167" t="s">
        <v>197</v>
      </c>
      <c r="B401" s="55" t="s">
        <v>198</v>
      </c>
      <c r="C401" s="53">
        <v>98.729050000000001</v>
      </c>
      <c r="D401" s="36">
        <v>0</v>
      </c>
      <c r="E401" s="36">
        <v>0</v>
      </c>
      <c r="F401" s="36">
        <v>0</v>
      </c>
      <c r="G401" s="36">
        <f t="shared" si="69"/>
        <v>3.2284399349999999</v>
      </c>
      <c r="H401" s="53">
        <f t="shared" si="70"/>
        <v>2.5472094900000002</v>
      </c>
      <c r="I401" s="53">
        <f t="shared" si="71"/>
        <v>2.1424203849999999</v>
      </c>
    </row>
    <row r="402" spans="1:9" s="166" customFormat="1" x14ac:dyDescent="0.25">
      <c r="A402" s="167" t="s">
        <v>199</v>
      </c>
      <c r="B402" s="161" t="s">
        <v>200</v>
      </c>
      <c r="C402" s="53">
        <v>174.6237899999999</v>
      </c>
      <c r="D402" s="36">
        <v>24</v>
      </c>
      <c r="E402" s="36">
        <v>0</v>
      </c>
      <c r="F402" s="36">
        <v>0</v>
      </c>
      <c r="G402" s="36">
        <f t="shared" si="69"/>
        <v>7.0435312663333294</v>
      </c>
      <c r="H402" s="53">
        <f t="shared" si="70"/>
        <v>6.0052937819999972</v>
      </c>
      <c r="I402" s="53">
        <f t="shared" si="71"/>
        <v>5.389336242999998</v>
      </c>
    </row>
    <row r="403" spans="1:9" s="166" customFormat="1" x14ac:dyDescent="0.25">
      <c r="A403" s="167" t="s">
        <v>201</v>
      </c>
      <c r="B403" s="55" t="s">
        <v>202</v>
      </c>
      <c r="C403" s="53">
        <v>467.79450499999911</v>
      </c>
      <c r="D403" s="36">
        <v>0</v>
      </c>
      <c r="E403" s="36">
        <v>0</v>
      </c>
      <c r="F403" s="36">
        <v>0</v>
      </c>
      <c r="G403" s="36">
        <f t="shared" si="69"/>
        <v>15.296880313499971</v>
      </c>
      <c r="H403" s="53">
        <f t="shared" si="70"/>
        <v>12.069098228999977</v>
      </c>
      <c r="I403" s="53">
        <f t="shared" si="71"/>
        <v>10.151140758499981</v>
      </c>
    </row>
    <row r="404" spans="1:9" s="166" customFormat="1" x14ac:dyDescent="0.25">
      <c r="A404" s="167" t="s">
        <v>203</v>
      </c>
      <c r="B404" s="55" t="s">
        <v>204</v>
      </c>
      <c r="C404" s="53">
        <v>1177.2023650000035</v>
      </c>
      <c r="D404" s="36">
        <v>0</v>
      </c>
      <c r="E404" s="36">
        <v>0</v>
      </c>
      <c r="F404" s="36">
        <v>0</v>
      </c>
      <c r="G404" s="36">
        <f t="shared" si="69"/>
        <v>38.494517335500113</v>
      </c>
      <c r="H404" s="53">
        <f t="shared" si="70"/>
        <v>30.371821017000091</v>
      </c>
      <c r="I404" s="53">
        <f t="shared" si="71"/>
        <v>25.545291320500077</v>
      </c>
    </row>
    <row r="405" spans="1:9" s="166" customFormat="1" x14ac:dyDescent="0.25">
      <c r="A405" s="189" t="s">
        <v>3082</v>
      </c>
      <c r="B405" s="146" t="s">
        <v>3083</v>
      </c>
      <c r="C405" s="53">
        <v>7659.48</v>
      </c>
      <c r="D405" s="134">
        <v>372</v>
      </c>
      <c r="E405" s="77">
        <v>0</v>
      </c>
      <c r="F405" s="36">
        <v>0</v>
      </c>
      <c r="G405" s="36">
        <f t="shared" si="69"/>
        <v>271.13166266666667</v>
      </c>
      <c r="H405" s="53">
        <f t="shared" si="70"/>
        <v>220.86458399999998</v>
      </c>
      <c r="I405" s="53">
        <f t="shared" si="71"/>
        <v>191.010716</v>
      </c>
    </row>
    <row r="406" spans="1:9" s="166" customFormat="1" x14ac:dyDescent="0.25">
      <c r="A406" s="189" t="s">
        <v>3084</v>
      </c>
      <c r="B406" s="146" t="s">
        <v>3085</v>
      </c>
      <c r="C406" s="53">
        <v>6671.16</v>
      </c>
      <c r="D406" s="134">
        <v>564</v>
      </c>
      <c r="E406" s="77">
        <v>0</v>
      </c>
      <c r="F406" s="36">
        <v>0</v>
      </c>
      <c r="G406" s="36">
        <f t="shared" si="69"/>
        <v>249.48026533333334</v>
      </c>
      <c r="H406" s="53">
        <f t="shared" si="70"/>
        <v>207.365928</v>
      </c>
      <c r="I406" s="53">
        <f t="shared" si="71"/>
        <v>182.364172</v>
      </c>
    </row>
    <row r="407" spans="1:9" s="166" customFormat="1" x14ac:dyDescent="0.25">
      <c r="A407" s="167" t="s">
        <v>2062</v>
      </c>
      <c r="B407" s="161" t="s">
        <v>2063</v>
      </c>
      <c r="C407" s="53">
        <v>19499.36</v>
      </c>
      <c r="D407" s="36">
        <v>2724</v>
      </c>
      <c r="E407" s="36">
        <v>0</v>
      </c>
      <c r="F407" s="36">
        <v>0</v>
      </c>
      <c r="G407" s="36">
        <f t="shared" si="69"/>
        <v>788.96240533333344</v>
      </c>
      <c r="H407" s="53">
        <f t="shared" si="70"/>
        <v>673.33348799999999</v>
      </c>
      <c r="I407" s="53">
        <f t="shared" si="71"/>
        <v>604.73611200000005</v>
      </c>
    </row>
    <row r="408" spans="1:9" s="166" customFormat="1" x14ac:dyDescent="0.25">
      <c r="A408" s="167" t="s">
        <v>205</v>
      </c>
      <c r="B408" s="55" t="s">
        <v>206</v>
      </c>
      <c r="C408" s="53">
        <v>8618.4500000000007</v>
      </c>
      <c r="D408" s="36">
        <v>756</v>
      </c>
      <c r="E408" s="36">
        <v>0</v>
      </c>
      <c r="F408" s="36">
        <v>0</v>
      </c>
      <c r="G408" s="36">
        <f t="shared" si="69"/>
        <v>323.82331500000004</v>
      </c>
      <c r="H408" s="53">
        <f t="shared" si="70"/>
        <v>269.60601000000003</v>
      </c>
      <c r="I408" s="53">
        <f t="shared" si="71"/>
        <v>237.42036500000003</v>
      </c>
    </row>
    <row r="409" spans="1:9" s="166" customFormat="1" x14ac:dyDescent="0.25">
      <c r="A409" s="189" t="s">
        <v>3086</v>
      </c>
      <c r="B409" s="146" t="s">
        <v>3087</v>
      </c>
      <c r="C409" s="53">
        <v>18119.2</v>
      </c>
      <c r="D409" s="134">
        <v>876</v>
      </c>
      <c r="E409" s="77">
        <v>0</v>
      </c>
      <c r="F409" s="36">
        <v>0</v>
      </c>
      <c r="G409" s="36">
        <f t="shared" si="69"/>
        <v>641.16450666666663</v>
      </c>
      <c r="H409" s="53">
        <f t="shared" si="70"/>
        <v>522.22536000000002</v>
      </c>
      <c r="I409" s="53">
        <f t="shared" si="71"/>
        <v>451.58663999999999</v>
      </c>
    </row>
    <row r="410" spans="1:9" s="166" customFormat="1" ht="30" x14ac:dyDescent="0.25">
      <c r="A410" s="167" t="s">
        <v>207</v>
      </c>
      <c r="B410" s="56" t="s">
        <v>208</v>
      </c>
      <c r="C410" s="53">
        <v>23113.407449999999</v>
      </c>
      <c r="D410" s="36">
        <v>636</v>
      </c>
      <c r="E410" s="36">
        <v>0</v>
      </c>
      <c r="F410" s="36">
        <v>0</v>
      </c>
      <c r="G410" s="36">
        <f t="shared" si="69"/>
        <v>791.1417569483333</v>
      </c>
      <c r="H410" s="53">
        <f t="shared" si="70"/>
        <v>636.07591220999996</v>
      </c>
      <c r="I410" s="53">
        <f t="shared" si="71"/>
        <v>543.96094166499995</v>
      </c>
    </row>
    <row r="411" spans="1:9" s="166" customFormat="1" x14ac:dyDescent="0.25">
      <c r="A411" s="167" t="s">
        <v>209</v>
      </c>
      <c r="B411" s="55" t="s">
        <v>210</v>
      </c>
      <c r="C411" s="53">
        <v>981.67972500000178</v>
      </c>
      <c r="D411" s="36">
        <v>0</v>
      </c>
      <c r="E411" s="36">
        <v>0</v>
      </c>
      <c r="F411" s="36">
        <v>0</v>
      </c>
      <c r="G411" s="36">
        <f t="shared" si="69"/>
        <v>32.100927007500061</v>
      </c>
      <c r="H411" s="53">
        <f t="shared" si="70"/>
        <v>25.327336905000045</v>
      </c>
      <c r="I411" s="53">
        <f t="shared" si="71"/>
        <v>21.30245003250004</v>
      </c>
    </row>
    <row r="412" spans="1:9" s="166" customFormat="1" x14ac:dyDescent="0.25">
      <c r="A412" s="186" t="s">
        <v>3080</v>
      </c>
      <c r="B412" s="146" t="s">
        <v>3081</v>
      </c>
      <c r="C412" s="53">
        <v>3179.096</v>
      </c>
      <c r="D412" s="77">
        <v>0</v>
      </c>
      <c r="E412" s="77">
        <v>0</v>
      </c>
      <c r="F412" s="36">
        <v>0</v>
      </c>
      <c r="G412" s="36">
        <f t="shared" si="69"/>
        <v>103.95643920000001</v>
      </c>
      <c r="H412" s="53">
        <f t="shared" si="70"/>
        <v>82.020676800000004</v>
      </c>
      <c r="I412" s="53">
        <f t="shared" si="71"/>
        <v>68.986383200000006</v>
      </c>
    </row>
    <row r="413" spans="1:9" s="166" customFormat="1" x14ac:dyDescent="0.25">
      <c r="A413" s="186" t="s">
        <v>3078</v>
      </c>
      <c r="B413" s="146" t="s">
        <v>3079</v>
      </c>
      <c r="C413" s="53">
        <v>345.91199999999998</v>
      </c>
      <c r="D413" s="77">
        <v>0</v>
      </c>
      <c r="E413" s="77">
        <v>0</v>
      </c>
      <c r="F413" s="36">
        <v>0</v>
      </c>
      <c r="G413" s="36">
        <f t="shared" si="69"/>
        <v>11.3113224</v>
      </c>
      <c r="H413" s="53">
        <f t="shared" si="70"/>
        <v>8.9245295999999996</v>
      </c>
      <c r="I413" s="53">
        <f t="shared" si="71"/>
        <v>7.5062904000000001</v>
      </c>
    </row>
    <row r="414" spans="1:9" s="166" customFormat="1" x14ac:dyDescent="0.25">
      <c r="A414" s="167" t="s">
        <v>211</v>
      </c>
      <c r="B414" s="55" t="s">
        <v>212</v>
      </c>
      <c r="C414" s="53">
        <v>4520.9874799999852</v>
      </c>
      <c r="D414" s="36">
        <v>424</v>
      </c>
      <c r="E414" s="36">
        <v>0</v>
      </c>
      <c r="F414" s="36">
        <v>0</v>
      </c>
      <c r="G414" s="36">
        <f t="shared" si="69"/>
        <v>171.39184615155506</v>
      </c>
      <c r="H414" s="53">
        <f t="shared" si="70"/>
        <v>143.14147698399961</v>
      </c>
      <c r="I414" s="53">
        <f t="shared" si="71"/>
        <v>126.37209498266635</v>
      </c>
    </row>
    <row r="415" spans="1:9" s="166" customFormat="1" x14ac:dyDescent="0.25">
      <c r="A415" s="167" t="s">
        <v>213</v>
      </c>
      <c r="B415" s="55" t="s">
        <v>214</v>
      </c>
      <c r="C415" s="53">
        <v>4144.9701203499999</v>
      </c>
      <c r="D415" s="36">
        <v>0</v>
      </c>
      <c r="E415" s="36">
        <v>0</v>
      </c>
      <c r="F415" s="36">
        <v>0</v>
      </c>
      <c r="G415" s="36">
        <f t="shared" si="69"/>
        <v>135.54052293544498</v>
      </c>
      <c r="H415" s="53">
        <f t="shared" si="70"/>
        <v>106.94022910503</v>
      </c>
      <c r="I415" s="53">
        <f t="shared" si="71"/>
        <v>89.945851611595003</v>
      </c>
    </row>
    <row r="416" spans="1:9" s="166" customFormat="1" x14ac:dyDescent="0.25">
      <c r="A416" s="167" t="s">
        <v>215</v>
      </c>
      <c r="B416" s="55" t="s">
        <v>216</v>
      </c>
      <c r="C416" s="53">
        <v>4142.8676754500002</v>
      </c>
      <c r="D416" s="36">
        <v>0</v>
      </c>
      <c r="E416" s="36">
        <v>0</v>
      </c>
      <c r="F416" s="36">
        <v>0</v>
      </c>
      <c r="G416" s="36">
        <f t="shared" si="69"/>
        <v>135.47177298721502</v>
      </c>
      <c r="H416" s="53">
        <f t="shared" si="70"/>
        <v>106.88598602661</v>
      </c>
      <c r="I416" s="53">
        <f t="shared" si="71"/>
        <v>89.900228557265009</v>
      </c>
    </row>
    <row r="417" spans="1:9" s="166" customFormat="1" x14ac:dyDescent="0.25">
      <c r="A417" s="167" t="s">
        <v>217</v>
      </c>
      <c r="B417" s="55" t="s">
        <v>218</v>
      </c>
      <c r="C417" s="53">
        <v>3935.4387649999926</v>
      </c>
      <c r="D417" s="36">
        <v>370</v>
      </c>
      <c r="E417" s="36">
        <v>0</v>
      </c>
      <c r="F417" s="36">
        <v>0</v>
      </c>
      <c r="G417" s="36">
        <f t="shared" si="69"/>
        <v>149.2444031710553</v>
      </c>
      <c r="H417" s="53">
        <f t="shared" si="70"/>
        <v>124.65932013699981</v>
      </c>
      <c r="I417" s="53">
        <f t="shared" si="71"/>
        <v>110.06568786716652</v>
      </c>
    </row>
    <row r="418" spans="1:9" s="166" customFormat="1" x14ac:dyDescent="0.25">
      <c r="A418" s="167" t="s">
        <v>219</v>
      </c>
      <c r="B418" s="55" t="s">
        <v>220</v>
      </c>
      <c r="C418" s="53">
        <v>130.3347</v>
      </c>
      <c r="D418" s="36">
        <v>0</v>
      </c>
      <c r="E418" s="36">
        <v>0</v>
      </c>
      <c r="F418" s="36">
        <v>0</v>
      </c>
      <c r="G418" s="36">
        <f t="shared" si="69"/>
        <v>4.26194469</v>
      </c>
      <c r="H418" s="53">
        <f t="shared" si="70"/>
        <v>3.3626352599999998</v>
      </c>
      <c r="I418" s="53">
        <f t="shared" si="71"/>
        <v>2.8282629899999998</v>
      </c>
    </row>
    <row r="419" spans="1:9" s="166" customFormat="1" x14ac:dyDescent="0.25">
      <c r="A419" s="167" t="s">
        <v>221</v>
      </c>
      <c r="B419" s="55" t="s">
        <v>222</v>
      </c>
      <c r="C419" s="53">
        <v>2035.2700250000037</v>
      </c>
      <c r="D419" s="36">
        <v>0</v>
      </c>
      <c r="E419" s="36">
        <v>0</v>
      </c>
      <c r="F419" s="36">
        <v>0</v>
      </c>
      <c r="G419" s="36">
        <f t="shared" si="69"/>
        <v>66.553329817500114</v>
      </c>
      <c r="H419" s="53">
        <f t="shared" si="70"/>
        <v>52.509966645000098</v>
      </c>
      <c r="I419" s="53">
        <f t="shared" si="71"/>
        <v>44.165359542500077</v>
      </c>
    </row>
    <row r="420" spans="1:9" s="166" customFormat="1" x14ac:dyDescent="0.25">
      <c r="A420" s="167" t="s">
        <v>223</v>
      </c>
      <c r="B420" s="55" t="s">
        <v>224</v>
      </c>
      <c r="C420" s="53">
        <v>1177.2023650000035</v>
      </c>
      <c r="D420" s="36">
        <v>0</v>
      </c>
      <c r="E420" s="36">
        <v>0</v>
      </c>
      <c r="F420" s="36">
        <v>0</v>
      </c>
      <c r="G420" s="36">
        <f t="shared" si="69"/>
        <v>38.494517335500113</v>
      </c>
      <c r="H420" s="53">
        <f t="shared" si="70"/>
        <v>30.371821017000091</v>
      </c>
      <c r="I420" s="53">
        <f t="shared" si="71"/>
        <v>25.545291320500077</v>
      </c>
    </row>
    <row r="421" spans="1:9" s="166" customFormat="1" x14ac:dyDescent="0.25">
      <c r="A421" s="167" t="s">
        <v>2064</v>
      </c>
      <c r="B421" s="161" t="s">
        <v>2065</v>
      </c>
      <c r="C421" s="53">
        <v>8360.37214485</v>
      </c>
      <c r="D421" s="36">
        <v>0</v>
      </c>
      <c r="E421" s="36">
        <v>0</v>
      </c>
      <c r="F421" s="36">
        <v>0</v>
      </c>
      <c r="G421" s="36">
        <f t="shared" si="69"/>
        <v>273.38416913659501</v>
      </c>
      <c r="H421" s="53">
        <f t="shared" si="70"/>
        <v>215.69760133713001</v>
      </c>
      <c r="I421" s="53">
        <f t="shared" si="71"/>
        <v>181.42007554324502</v>
      </c>
    </row>
    <row r="422" spans="1:9" s="166" customFormat="1" ht="30" x14ac:dyDescent="0.25">
      <c r="A422" s="167" t="s">
        <v>225</v>
      </c>
      <c r="B422" s="55" t="s">
        <v>226</v>
      </c>
      <c r="C422" s="53">
        <v>8343.5525856499989</v>
      </c>
      <c r="D422" s="36">
        <v>0</v>
      </c>
      <c r="E422" s="36">
        <v>0</v>
      </c>
      <c r="F422" s="36">
        <v>0</v>
      </c>
      <c r="G422" s="36">
        <f t="shared" si="69"/>
        <v>272.83416955075495</v>
      </c>
      <c r="H422" s="53">
        <f t="shared" si="70"/>
        <v>215.26365670976998</v>
      </c>
      <c r="I422" s="53">
        <f t="shared" si="71"/>
        <v>181.05509110860498</v>
      </c>
    </row>
    <row r="423" spans="1:9" s="166" customFormat="1" x14ac:dyDescent="0.25">
      <c r="A423" s="167" t="s">
        <v>227</v>
      </c>
      <c r="B423" s="55" t="s">
        <v>228</v>
      </c>
      <c r="C423" s="53">
        <v>6531.2450818500001</v>
      </c>
      <c r="D423" s="36">
        <v>0</v>
      </c>
      <c r="E423" s="36">
        <v>0</v>
      </c>
      <c r="F423" s="36">
        <v>0</v>
      </c>
      <c r="G423" s="36">
        <f t="shared" si="69"/>
        <v>213.57171417649499</v>
      </c>
      <c r="H423" s="53">
        <f t="shared" si="70"/>
        <v>168.50612311173001</v>
      </c>
      <c r="I423" s="53">
        <f t="shared" si="71"/>
        <v>141.72801827614501</v>
      </c>
    </row>
    <row r="424" spans="1:9" s="166" customFormat="1" x14ac:dyDescent="0.25">
      <c r="A424" s="167" t="s">
        <v>229</v>
      </c>
      <c r="B424" s="55" t="s">
        <v>230</v>
      </c>
      <c r="C424" s="53">
        <v>4541.280984</v>
      </c>
      <c r="D424" s="36">
        <v>0</v>
      </c>
      <c r="E424" s="36">
        <v>0</v>
      </c>
      <c r="F424" s="36">
        <v>0</v>
      </c>
      <c r="G424" s="36">
        <f t="shared" si="69"/>
        <v>148.4998881768</v>
      </c>
      <c r="H424" s="53">
        <f t="shared" si="70"/>
        <v>117.1650493872</v>
      </c>
      <c r="I424" s="53">
        <f t="shared" si="71"/>
        <v>98.545797352800008</v>
      </c>
    </row>
    <row r="425" spans="1:9" s="166" customFormat="1" x14ac:dyDescent="0.25">
      <c r="A425" s="186" t="s">
        <v>3058</v>
      </c>
      <c r="B425" s="149" t="s">
        <v>3059</v>
      </c>
      <c r="C425" s="53">
        <v>6362.31</v>
      </c>
      <c r="D425" s="77">
        <v>0</v>
      </c>
      <c r="E425" s="77">
        <v>0</v>
      </c>
      <c r="F425" s="36">
        <v>0</v>
      </c>
      <c r="G425" s="36">
        <f t="shared" si="69"/>
        <v>208.04753700000001</v>
      </c>
      <c r="H425" s="53">
        <f t="shared" si="70"/>
        <v>164.14759800000002</v>
      </c>
      <c r="I425" s="53">
        <f t="shared" si="71"/>
        <v>138.062127</v>
      </c>
    </row>
    <row r="426" spans="1:9" s="166" customFormat="1" ht="30" x14ac:dyDescent="0.25">
      <c r="A426" s="167" t="s">
        <v>231</v>
      </c>
      <c r="B426" s="55" t="s">
        <v>232</v>
      </c>
      <c r="C426" s="53">
        <v>1162.6555300000034</v>
      </c>
      <c r="D426" s="36">
        <v>0</v>
      </c>
      <c r="E426" s="36">
        <v>0</v>
      </c>
      <c r="F426" s="36">
        <v>0</v>
      </c>
      <c r="G426" s="36">
        <f t="shared" si="69"/>
        <v>38.018835831000111</v>
      </c>
      <c r="H426" s="53">
        <f t="shared" si="70"/>
        <v>29.996512674000087</v>
      </c>
      <c r="I426" s="53">
        <f t="shared" si="71"/>
        <v>25.229625001000073</v>
      </c>
    </row>
    <row r="427" spans="1:9" s="166" customFormat="1" x14ac:dyDescent="0.25">
      <c r="A427" s="167" t="s">
        <v>233</v>
      </c>
      <c r="B427" s="55" t="s">
        <v>234</v>
      </c>
      <c r="C427" s="53">
        <v>6975.8919999999998</v>
      </c>
      <c r="D427" s="36">
        <v>655</v>
      </c>
      <c r="E427" s="36">
        <v>0</v>
      </c>
      <c r="F427" s="36">
        <v>0</v>
      </c>
      <c r="G427" s="36">
        <f t="shared" si="69"/>
        <v>264.5005572888889</v>
      </c>
      <c r="H427" s="53">
        <f t="shared" si="70"/>
        <v>220.9155136</v>
      </c>
      <c r="I427" s="53">
        <f t="shared" si="71"/>
        <v>195.04352306666667</v>
      </c>
    </row>
    <row r="428" spans="1:9" s="166" customFormat="1" x14ac:dyDescent="0.25">
      <c r="A428" s="167" t="s">
        <v>235</v>
      </c>
      <c r="B428" s="55" t="s">
        <v>236</v>
      </c>
      <c r="C428" s="53">
        <v>8747.7644500000297</v>
      </c>
      <c r="D428" s="36">
        <v>821</v>
      </c>
      <c r="E428" s="36">
        <v>0</v>
      </c>
      <c r="F428" s="36">
        <v>0</v>
      </c>
      <c r="G428" s="36">
        <f t="shared" si="69"/>
        <v>331.66300862611206</v>
      </c>
      <c r="H428" s="53">
        <f t="shared" si="70"/>
        <v>277.00482281000075</v>
      </c>
      <c r="I428" s="53">
        <f t="shared" si="71"/>
        <v>244.55982189833401</v>
      </c>
    </row>
    <row r="429" spans="1:9" s="166" customFormat="1" x14ac:dyDescent="0.25">
      <c r="A429" s="167" t="s">
        <v>237</v>
      </c>
      <c r="B429" s="55" t="s">
        <v>238</v>
      </c>
      <c r="C429" s="53">
        <v>1246.6833200000035</v>
      </c>
      <c r="D429" s="36">
        <v>0</v>
      </c>
      <c r="E429" s="36">
        <v>0</v>
      </c>
      <c r="F429" s="36">
        <v>0</v>
      </c>
      <c r="G429" s="36">
        <f t="shared" si="69"/>
        <v>40.766544564000114</v>
      </c>
      <c r="H429" s="53">
        <f t="shared" si="70"/>
        <v>32.164429656000088</v>
      </c>
      <c r="I429" s="53">
        <f t="shared" si="71"/>
        <v>27.053028044000076</v>
      </c>
    </row>
    <row r="430" spans="1:9" s="166" customFormat="1" x14ac:dyDescent="0.25">
      <c r="A430" s="167" t="s">
        <v>239</v>
      </c>
      <c r="B430" s="55" t="s">
        <v>240</v>
      </c>
      <c r="C430" s="53">
        <v>2076.1926499999922</v>
      </c>
      <c r="D430" s="36">
        <v>0</v>
      </c>
      <c r="E430" s="36">
        <v>0</v>
      </c>
      <c r="F430" s="36">
        <v>0</v>
      </c>
      <c r="G430" s="36">
        <f t="shared" si="69"/>
        <v>67.891499654999748</v>
      </c>
      <c r="H430" s="53">
        <f t="shared" si="70"/>
        <v>53.565770369999797</v>
      </c>
      <c r="I430" s="53">
        <f t="shared" si="71"/>
        <v>45.053380504999829</v>
      </c>
    </row>
    <row r="431" spans="1:9" s="166" customFormat="1" x14ac:dyDescent="0.25">
      <c r="A431" s="167" t="s">
        <v>241</v>
      </c>
      <c r="B431" s="55" t="s">
        <v>242</v>
      </c>
      <c r="C431" s="53">
        <v>2684.8221373000001</v>
      </c>
      <c r="D431" s="36">
        <v>0</v>
      </c>
      <c r="E431" s="36">
        <v>0</v>
      </c>
      <c r="F431" s="36">
        <v>0</v>
      </c>
      <c r="G431" s="36">
        <f t="shared" si="69"/>
        <v>87.79368388971001</v>
      </c>
      <c r="H431" s="53">
        <f t="shared" si="70"/>
        <v>69.26841114234</v>
      </c>
      <c r="I431" s="53">
        <f t="shared" si="71"/>
        <v>58.260640379410006</v>
      </c>
    </row>
    <row r="432" spans="1:9" s="166" customFormat="1" x14ac:dyDescent="0.25">
      <c r="A432" s="167" t="s">
        <v>243</v>
      </c>
      <c r="B432" s="55" t="s">
        <v>244</v>
      </c>
      <c r="C432" s="53">
        <v>857.77940000000194</v>
      </c>
      <c r="D432" s="36">
        <v>0</v>
      </c>
      <c r="E432" s="36">
        <v>0</v>
      </c>
      <c r="F432" s="36">
        <v>0</v>
      </c>
      <c r="G432" s="36">
        <f t="shared" si="69"/>
        <v>28.049386380000062</v>
      </c>
      <c r="H432" s="53">
        <f t="shared" si="70"/>
        <v>22.130708520000049</v>
      </c>
      <c r="I432" s="53">
        <f t="shared" si="71"/>
        <v>18.613812980000041</v>
      </c>
    </row>
    <row r="433" spans="1:9" s="166" customFormat="1" ht="30" x14ac:dyDescent="0.25">
      <c r="A433" s="167" t="s">
        <v>245</v>
      </c>
      <c r="B433" s="56" t="s">
        <v>246</v>
      </c>
      <c r="C433" s="53">
        <v>12064</v>
      </c>
      <c r="D433" s="36">
        <v>636</v>
      </c>
      <c r="E433" s="36">
        <v>0</v>
      </c>
      <c r="F433" s="36">
        <v>0</v>
      </c>
      <c r="G433" s="36">
        <f t="shared" si="69"/>
        <v>429.8261333333333</v>
      </c>
      <c r="H433" s="53">
        <f t="shared" si="70"/>
        <v>351.00119999999998</v>
      </c>
      <c r="I433" s="53">
        <f t="shared" si="71"/>
        <v>304.18879999999996</v>
      </c>
    </row>
    <row r="434" spans="1:9" s="166" customFormat="1" x14ac:dyDescent="0.25">
      <c r="A434" s="167" t="s">
        <v>247</v>
      </c>
      <c r="B434" s="55" t="s">
        <v>248</v>
      </c>
      <c r="C434" s="53">
        <v>1600</v>
      </c>
      <c r="D434" s="36">
        <v>181</v>
      </c>
      <c r="E434" s="36">
        <v>0</v>
      </c>
      <c r="F434" s="36">
        <v>0</v>
      </c>
      <c r="G434" s="36">
        <f t="shared" si="69"/>
        <v>62.375555555555557</v>
      </c>
      <c r="H434" s="53">
        <f t="shared" si="70"/>
        <v>52.592500000000001</v>
      </c>
      <c r="I434" s="53">
        <f t="shared" si="71"/>
        <v>46.786666666666662</v>
      </c>
    </row>
    <row r="435" spans="1:9" s="166" customFormat="1" x14ac:dyDescent="0.25">
      <c r="A435" s="167" t="s">
        <v>249</v>
      </c>
      <c r="B435" s="55" t="s">
        <v>250</v>
      </c>
      <c r="C435" s="53">
        <v>5545.33</v>
      </c>
      <c r="D435" s="36">
        <v>1400</v>
      </c>
      <c r="E435" s="36">
        <v>0</v>
      </c>
      <c r="F435" s="36">
        <v>0</v>
      </c>
      <c r="G435" s="36">
        <f t="shared" si="69"/>
        <v>259.11006877777777</v>
      </c>
      <c r="H435" s="53">
        <f t="shared" si="70"/>
        <v>230.569514</v>
      </c>
      <c r="I435" s="53">
        <f t="shared" si="71"/>
        <v>213.66699433333332</v>
      </c>
    </row>
    <row r="436" spans="1:9" s="166" customFormat="1" x14ac:dyDescent="0.25">
      <c r="A436" s="167" t="s">
        <v>251</v>
      </c>
      <c r="B436" s="55" t="s">
        <v>252</v>
      </c>
      <c r="C436" s="53">
        <v>11025.91</v>
      </c>
      <c r="D436" s="36">
        <v>1400</v>
      </c>
      <c r="E436" s="36">
        <v>0</v>
      </c>
      <c r="F436" s="36">
        <v>0</v>
      </c>
      <c r="G436" s="36">
        <f t="shared" si="69"/>
        <v>438.32503477777777</v>
      </c>
      <c r="H436" s="53">
        <f t="shared" si="70"/>
        <v>371.968478</v>
      </c>
      <c r="I436" s="53">
        <f t="shared" si="71"/>
        <v>332.59558033333332</v>
      </c>
    </row>
    <row r="437" spans="1:9" s="166" customFormat="1" x14ac:dyDescent="0.25">
      <c r="A437" s="167" t="s">
        <v>253</v>
      </c>
      <c r="B437" s="55" t="s">
        <v>254</v>
      </c>
      <c r="C437" s="53">
        <v>16599.04030000003</v>
      </c>
      <c r="D437" s="36">
        <v>2800</v>
      </c>
      <c r="E437" s="36">
        <v>0</v>
      </c>
      <c r="F437" s="36">
        <v>0</v>
      </c>
      <c r="G437" s="36">
        <f t="shared" si="69"/>
        <v>698.34417336555646</v>
      </c>
      <c r="H437" s="53">
        <f t="shared" si="70"/>
        <v>603.25523974000077</v>
      </c>
      <c r="I437" s="53">
        <f t="shared" si="71"/>
        <v>546.86584117666735</v>
      </c>
    </row>
    <row r="438" spans="1:9" s="166" customFormat="1" x14ac:dyDescent="0.25">
      <c r="A438" s="167" t="s">
        <v>255</v>
      </c>
      <c r="B438" s="55" t="s">
        <v>256</v>
      </c>
      <c r="C438" s="53">
        <v>2251.7944649999927</v>
      </c>
      <c r="D438" s="36">
        <v>0</v>
      </c>
      <c r="E438" s="36">
        <v>0</v>
      </c>
      <c r="F438" s="36">
        <v>0</v>
      </c>
      <c r="G438" s="36">
        <f t="shared" si="69"/>
        <v>73.633679005499758</v>
      </c>
      <c r="H438" s="53">
        <f t="shared" si="70"/>
        <v>58.096297196999814</v>
      </c>
      <c r="I438" s="53">
        <f t="shared" si="71"/>
        <v>48.863939890499843</v>
      </c>
    </row>
    <row r="439" spans="1:9" s="166" customFormat="1" x14ac:dyDescent="0.25">
      <c r="A439" s="167" t="s">
        <v>257</v>
      </c>
      <c r="B439" s="55" t="s">
        <v>258</v>
      </c>
      <c r="C439" s="53">
        <v>13900.031035000029</v>
      </c>
      <c r="D439" s="36">
        <v>1305</v>
      </c>
      <c r="E439" s="36">
        <v>0</v>
      </c>
      <c r="F439" s="36">
        <v>0</v>
      </c>
      <c r="G439" s="36">
        <f t="shared" si="69"/>
        <v>527.03101484450099</v>
      </c>
      <c r="H439" s="53">
        <f t="shared" si="70"/>
        <v>440.18330070300073</v>
      </c>
      <c r="I439" s="53">
        <f t="shared" si="71"/>
        <v>388.63067345950066</v>
      </c>
    </row>
    <row r="440" spans="1:9" s="166" customFormat="1" x14ac:dyDescent="0.25">
      <c r="A440" s="156" t="s">
        <v>3088</v>
      </c>
      <c r="B440" s="167" t="s">
        <v>3089</v>
      </c>
      <c r="C440" s="53">
        <v>1733.6780000000001</v>
      </c>
      <c r="D440" s="77">
        <v>0</v>
      </c>
      <c r="E440" s="77">
        <v>0</v>
      </c>
      <c r="F440" s="36">
        <v>0</v>
      </c>
      <c r="G440" s="36">
        <f t="shared" si="69"/>
        <v>56.691270600000003</v>
      </c>
      <c r="H440" s="53">
        <f t="shared" si="70"/>
        <v>44.728892399999999</v>
      </c>
      <c r="I440" s="53">
        <f t="shared" si="71"/>
        <v>37.620812600000001</v>
      </c>
    </row>
    <row r="441" spans="1:9" s="166" customFormat="1" ht="45" x14ac:dyDescent="0.25">
      <c r="A441" s="167" t="s">
        <v>1553</v>
      </c>
      <c r="B441" s="161" t="s">
        <v>1543</v>
      </c>
      <c r="C441" s="53">
        <v>13347.750000000029</v>
      </c>
      <c r="D441" s="36">
        <v>1752</v>
      </c>
      <c r="E441" s="36">
        <v>0</v>
      </c>
      <c r="F441" s="36">
        <v>0</v>
      </c>
      <c r="G441" s="36">
        <f t="shared" si="69"/>
        <v>533.80475833333435</v>
      </c>
      <c r="H441" s="53">
        <f t="shared" si="70"/>
        <v>453.87195000000077</v>
      </c>
      <c r="I441" s="53">
        <f t="shared" si="71"/>
        <v>406.44617500000066</v>
      </c>
    </row>
    <row r="442" spans="1:9" s="166" customFormat="1" ht="30" x14ac:dyDescent="0.25">
      <c r="A442" s="167" t="s">
        <v>259</v>
      </c>
      <c r="B442" s="50" t="s">
        <v>260</v>
      </c>
      <c r="C442" s="53">
        <v>32427.232180000057</v>
      </c>
      <c r="D442" s="36">
        <v>6036</v>
      </c>
      <c r="E442" s="36">
        <v>0</v>
      </c>
      <c r="F442" s="36">
        <v>0</v>
      </c>
      <c r="G442" s="36">
        <f t="shared" si="69"/>
        <v>1395.703825619335</v>
      </c>
      <c r="H442" s="53">
        <f t="shared" si="70"/>
        <v>1213.8725902440015</v>
      </c>
      <c r="I442" s="53">
        <f t="shared" si="71"/>
        <v>1106.0709383060012</v>
      </c>
    </row>
    <row r="443" spans="1:9" s="166" customFormat="1" x14ac:dyDescent="0.25">
      <c r="A443" s="167" t="s">
        <v>261</v>
      </c>
      <c r="B443" s="161" t="s">
        <v>262</v>
      </c>
      <c r="C443" s="53">
        <v>1618.549015000001</v>
      </c>
      <c r="D443" s="36">
        <v>300</v>
      </c>
      <c r="E443" s="36">
        <v>0</v>
      </c>
      <c r="F443" s="36">
        <v>0</v>
      </c>
      <c r="G443" s="36">
        <f t="shared" si="69"/>
        <v>69.593219457166697</v>
      </c>
      <c r="H443" s="53">
        <f t="shared" si="70"/>
        <v>60.508564587000023</v>
      </c>
      <c r="I443" s="53">
        <f t="shared" si="71"/>
        <v>55.122513625500019</v>
      </c>
    </row>
    <row r="444" spans="1:9" s="166" customFormat="1" x14ac:dyDescent="0.25">
      <c r="A444" s="167" t="s">
        <v>263</v>
      </c>
      <c r="B444" s="161" t="s">
        <v>264</v>
      </c>
      <c r="C444" s="53">
        <v>1618.549015000001</v>
      </c>
      <c r="D444" s="36">
        <v>300</v>
      </c>
      <c r="E444" s="36">
        <v>0</v>
      </c>
      <c r="F444" s="36">
        <v>0</v>
      </c>
      <c r="G444" s="36">
        <f t="shared" si="69"/>
        <v>69.593219457166697</v>
      </c>
      <c r="H444" s="53">
        <f t="shared" si="70"/>
        <v>60.508564587000023</v>
      </c>
      <c r="I444" s="53">
        <f t="shared" si="71"/>
        <v>55.122513625500019</v>
      </c>
    </row>
    <row r="445" spans="1:9" s="166" customFormat="1" ht="30" x14ac:dyDescent="0.25">
      <c r="A445" s="167" t="s">
        <v>265</v>
      </c>
      <c r="B445" s="50" t="s">
        <v>266</v>
      </c>
      <c r="C445" s="53">
        <v>33904.863234999881</v>
      </c>
      <c r="D445" s="36">
        <v>6300</v>
      </c>
      <c r="E445" s="36">
        <v>0</v>
      </c>
      <c r="F445" s="36">
        <v>0</v>
      </c>
      <c r="G445" s="36">
        <f t="shared" si="69"/>
        <v>1458.6890277844961</v>
      </c>
      <c r="H445" s="53">
        <f t="shared" si="70"/>
        <v>1268.4954714629969</v>
      </c>
      <c r="I445" s="53">
        <f t="shared" si="71"/>
        <v>1155.7355321994974</v>
      </c>
    </row>
    <row r="446" spans="1:9" s="166" customFormat="1" ht="30" x14ac:dyDescent="0.25">
      <c r="A446" s="167" t="s">
        <v>267</v>
      </c>
      <c r="B446" s="50" t="s">
        <v>268</v>
      </c>
      <c r="C446" s="53">
        <v>32882.435900000055</v>
      </c>
      <c r="D446" s="36">
        <v>6120</v>
      </c>
      <c r="E446" s="36">
        <v>0</v>
      </c>
      <c r="F446" s="36">
        <v>0</v>
      </c>
      <c r="G446" s="36">
        <f t="shared" si="69"/>
        <v>1415.2556539300017</v>
      </c>
      <c r="H446" s="53">
        <f t="shared" si="70"/>
        <v>1230.8668462200014</v>
      </c>
      <c r="I446" s="53">
        <f t="shared" si="71"/>
        <v>1121.548859030001</v>
      </c>
    </row>
    <row r="447" spans="1:9" s="166" customFormat="1" x14ac:dyDescent="0.25">
      <c r="A447" s="167" t="s">
        <v>269</v>
      </c>
      <c r="B447" s="58" t="s">
        <v>270</v>
      </c>
      <c r="C447" s="53">
        <v>611.49211500000047</v>
      </c>
      <c r="D447" s="36">
        <v>108</v>
      </c>
      <c r="E447" s="36">
        <v>0</v>
      </c>
      <c r="F447" s="36">
        <v>0</v>
      </c>
      <c r="G447" s="36">
        <f t="shared" si="69"/>
        <v>25.995792160500017</v>
      </c>
      <c r="H447" s="53">
        <f t="shared" si="70"/>
        <v>22.526496567000009</v>
      </c>
      <c r="I447" s="53">
        <f t="shared" si="71"/>
        <v>20.469378895500011</v>
      </c>
    </row>
    <row r="448" spans="1:9" s="166" customFormat="1" x14ac:dyDescent="0.25">
      <c r="A448" s="167" t="s">
        <v>271</v>
      </c>
      <c r="B448" s="161" t="s">
        <v>272</v>
      </c>
      <c r="C448" s="53">
        <v>2052.2876600000009</v>
      </c>
      <c r="D448" s="36">
        <v>384</v>
      </c>
      <c r="E448" s="36">
        <v>0</v>
      </c>
      <c r="F448" s="36">
        <v>0</v>
      </c>
      <c r="G448" s="36">
        <f t="shared" si="69"/>
        <v>88.443139815333353</v>
      </c>
      <c r="H448" s="53">
        <f t="shared" si="70"/>
        <v>76.949021628000025</v>
      </c>
      <c r="I448" s="53">
        <f t="shared" si="71"/>
        <v>70.134642222000025</v>
      </c>
    </row>
    <row r="449" spans="1:9" s="166" customFormat="1" x14ac:dyDescent="0.25">
      <c r="A449" s="167" t="s">
        <v>273</v>
      </c>
      <c r="B449" s="58" t="s">
        <v>274</v>
      </c>
      <c r="C449" s="53">
        <v>2052.2876600000009</v>
      </c>
      <c r="D449" s="36">
        <v>384</v>
      </c>
      <c r="E449" s="36">
        <v>0</v>
      </c>
      <c r="F449" s="36">
        <v>0</v>
      </c>
      <c r="G449" s="36">
        <f t="shared" ref="G449:G512" si="72">C449*0.0327+D449*2/36+E449/12</f>
        <v>88.443139815333353</v>
      </c>
      <c r="H449" s="53">
        <f t="shared" ref="H449:H512" si="73">C449*0.0258+D449*3/48+E449/12</f>
        <v>76.949021628000025</v>
      </c>
      <c r="I449" s="53">
        <f t="shared" ref="I449:I512" si="74">C449*0.0217+D449*4/60+E449/12</f>
        <v>70.134642222000025</v>
      </c>
    </row>
    <row r="450" spans="1:9" s="166" customFormat="1" x14ac:dyDescent="0.25">
      <c r="A450" s="167" t="s">
        <v>275</v>
      </c>
      <c r="B450" s="58" t="s">
        <v>276</v>
      </c>
      <c r="C450" s="53">
        <v>441.10986499999996</v>
      </c>
      <c r="D450" s="36">
        <v>84</v>
      </c>
      <c r="E450" s="36">
        <v>0</v>
      </c>
      <c r="F450" s="36">
        <v>0</v>
      </c>
      <c r="G450" s="36">
        <f t="shared" si="72"/>
        <v>19.090959252166666</v>
      </c>
      <c r="H450" s="53">
        <f t="shared" si="73"/>
        <v>16.630634516999997</v>
      </c>
      <c r="I450" s="53">
        <f t="shared" si="74"/>
        <v>15.172084070499999</v>
      </c>
    </row>
    <row r="451" spans="1:9" s="166" customFormat="1" x14ac:dyDescent="0.25">
      <c r="A451" s="167" t="s">
        <v>277</v>
      </c>
      <c r="B451" s="58" t="s">
        <v>278</v>
      </c>
      <c r="C451" s="53">
        <v>2052.2876600000009</v>
      </c>
      <c r="D451" s="36">
        <v>384</v>
      </c>
      <c r="E451" s="36">
        <v>0</v>
      </c>
      <c r="F451" s="36">
        <v>0</v>
      </c>
      <c r="G451" s="36">
        <f t="shared" si="72"/>
        <v>88.443139815333353</v>
      </c>
      <c r="H451" s="53">
        <f t="shared" si="73"/>
        <v>76.949021628000025</v>
      </c>
      <c r="I451" s="53">
        <f t="shared" si="74"/>
        <v>70.134642222000025</v>
      </c>
    </row>
    <row r="452" spans="1:9" s="166" customFormat="1" x14ac:dyDescent="0.25">
      <c r="A452" s="167" t="s">
        <v>279</v>
      </c>
      <c r="B452" s="58" t="s">
        <v>280</v>
      </c>
      <c r="C452" s="53">
        <v>2052.2876600000009</v>
      </c>
      <c r="D452" s="36">
        <v>384</v>
      </c>
      <c r="E452" s="36">
        <v>0</v>
      </c>
      <c r="F452" s="36">
        <v>0</v>
      </c>
      <c r="G452" s="36">
        <f t="shared" si="72"/>
        <v>88.443139815333353</v>
      </c>
      <c r="H452" s="53">
        <f t="shared" si="73"/>
        <v>76.949021628000025</v>
      </c>
      <c r="I452" s="53">
        <f t="shared" si="74"/>
        <v>70.134642222000025</v>
      </c>
    </row>
    <row r="453" spans="1:9" s="166" customFormat="1" x14ac:dyDescent="0.25">
      <c r="A453" s="167" t="s">
        <v>281</v>
      </c>
      <c r="B453" s="161" t="s">
        <v>282</v>
      </c>
      <c r="C453" s="53">
        <v>1468.3037850000005</v>
      </c>
      <c r="D453" s="36">
        <v>276</v>
      </c>
      <c r="E453" s="36">
        <v>0</v>
      </c>
      <c r="F453" s="36">
        <v>0</v>
      </c>
      <c r="G453" s="36">
        <f t="shared" si="72"/>
        <v>63.34686710283335</v>
      </c>
      <c r="H453" s="53">
        <f t="shared" si="73"/>
        <v>55.132237653000011</v>
      </c>
      <c r="I453" s="53">
        <f t="shared" si="74"/>
        <v>50.262192134500012</v>
      </c>
    </row>
    <row r="454" spans="1:9" s="166" customFormat="1" ht="30" x14ac:dyDescent="0.25">
      <c r="A454" s="167" t="s">
        <v>283</v>
      </c>
      <c r="B454" s="161" t="s">
        <v>284</v>
      </c>
      <c r="C454" s="53">
        <v>2936.6590449999967</v>
      </c>
      <c r="D454" s="36">
        <v>552</v>
      </c>
      <c r="E454" s="36">
        <v>0</v>
      </c>
      <c r="F454" s="36">
        <v>0</v>
      </c>
      <c r="G454" s="36">
        <f t="shared" si="72"/>
        <v>126.69541743816656</v>
      </c>
      <c r="H454" s="53">
        <f t="shared" si="73"/>
        <v>110.26580336099991</v>
      </c>
      <c r="I454" s="53">
        <f t="shared" si="74"/>
        <v>100.52550127649992</v>
      </c>
    </row>
    <row r="455" spans="1:9" s="166" customFormat="1" x14ac:dyDescent="0.25">
      <c r="A455" s="167" t="s">
        <v>285</v>
      </c>
      <c r="B455" s="161" t="s">
        <v>286</v>
      </c>
      <c r="C455" s="53">
        <v>1468.3037850000005</v>
      </c>
      <c r="D455" s="36">
        <v>276</v>
      </c>
      <c r="E455" s="36">
        <v>0</v>
      </c>
      <c r="F455" s="36">
        <v>0</v>
      </c>
      <c r="G455" s="36">
        <f t="shared" si="72"/>
        <v>63.34686710283335</v>
      </c>
      <c r="H455" s="53">
        <f t="shared" si="73"/>
        <v>55.132237653000011</v>
      </c>
      <c r="I455" s="53">
        <f t="shared" si="74"/>
        <v>50.262192134500012</v>
      </c>
    </row>
    <row r="456" spans="1:9" s="166" customFormat="1" ht="30" x14ac:dyDescent="0.25">
      <c r="A456" s="167" t="s">
        <v>287</v>
      </c>
      <c r="B456" s="161" t="s">
        <v>288</v>
      </c>
      <c r="C456" s="53">
        <v>2936.6590449999967</v>
      </c>
      <c r="D456" s="36">
        <v>552</v>
      </c>
      <c r="E456" s="36">
        <v>0</v>
      </c>
      <c r="F456" s="36">
        <v>0</v>
      </c>
      <c r="G456" s="36">
        <f t="shared" si="72"/>
        <v>126.69541743816656</v>
      </c>
      <c r="H456" s="53">
        <f t="shared" si="73"/>
        <v>110.26580336099991</v>
      </c>
      <c r="I456" s="53">
        <f t="shared" si="74"/>
        <v>100.52550127649992</v>
      </c>
    </row>
    <row r="457" spans="1:9" s="166" customFormat="1" x14ac:dyDescent="0.25">
      <c r="A457" s="167" t="s">
        <v>289</v>
      </c>
      <c r="B457" s="58" t="s">
        <v>290</v>
      </c>
      <c r="C457" s="53">
        <v>1940.164815000001</v>
      </c>
      <c r="D457" s="36">
        <v>360</v>
      </c>
      <c r="E457" s="36">
        <v>0</v>
      </c>
      <c r="F457" s="36">
        <v>0</v>
      </c>
      <c r="G457" s="36">
        <f t="shared" si="72"/>
        <v>83.443389450500035</v>
      </c>
      <c r="H457" s="53">
        <f t="shared" si="73"/>
        <v>72.556252227000016</v>
      </c>
      <c r="I457" s="53">
        <f t="shared" si="74"/>
        <v>66.101576485500033</v>
      </c>
    </row>
    <row r="458" spans="1:9" s="166" customFormat="1" x14ac:dyDescent="0.25">
      <c r="A458" s="167" t="s">
        <v>291</v>
      </c>
      <c r="B458" s="58" t="s">
        <v>292</v>
      </c>
      <c r="C458" s="53">
        <v>167.2010949999999</v>
      </c>
      <c r="D458" s="36">
        <v>24</v>
      </c>
      <c r="E458" s="36">
        <v>0</v>
      </c>
      <c r="F458" s="36">
        <v>0</v>
      </c>
      <c r="G458" s="36">
        <f t="shared" si="72"/>
        <v>6.8008091398333299</v>
      </c>
      <c r="H458" s="53">
        <f t="shared" si="73"/>
        <v>5.8137882509999974</v>
      </c>
      <c r="I458" s="53">
        <f t="shared" si="74"/>
        <v>5.2282637614999974</v>
      </c>
    </row>
    <row r="459" spans="1:9" s="166" customFormat="1" x14ac:dyDescent="0.25">
      <c r="A459" s="167" t="s">
        <v>293</v>
      </c>
      <c r="B459" s="58" t="s">
        <v>294</v>
      </c>
      <c r="C459" s="53">
        <v>199.94949</v>
      </c>
      <c r="D459" s="36">
        <v>36</v>
      </c>
      <c r="E459" s="36">
        <v>0</v>
      </c>
      <c r="F459" s="36">
        <v>0</v>
      </c>
      <c r="G459" s="36">
        <f t="shared" si="72"/>
        <v>8.538348323000001</v>
      </c>
      <c r="H459" s="53">
        <f t="shared" si="73"/>
        <v>7.4086968420000003</v>
      </c>
      <c r="I459" s="53">
        <f t="shared" si="74"/>
        <v>6.7389039329999996</v>
      </c>
    </row>
    <row r="460" spans="1:9" s="166" customFormat="1" x14ac:dyDescent="0.25">
      <c r="A460" s="167" t="s">
        <v>295</v>
      </c>
      <c r="B460" s="58" t="s">
        <v>296</v>
      </c>
      <c r="C460" s="53">
        <v>597.70711000000028</v>
      </c>
      <c r="D460" s="36">
        <v>108</v>
      </c>
      <c r="E460" s="36">
        <v>0</v>
      </c>
      <c r="F460" s="36">
        <v>0</v>
      </c>
      <c r="G460" s="36">
        <f t="shared" si="72"/>
        <v>25.545022497000009</v>
      </c>
      <c r="H460" s="53">
        <f t="shared" si="73"/>
        <v>22.170843438000006</v>
      </c>
      <c r="I460" s="53">
        <f t="shared" si="74"/>
        <v>20.170244287000006</v>
      </c>
    </row>
    <row r="461" spans="1:9" s="166" customFormat="1" x14ac:dyDescent="0.25">
      <c r="A461" s="167" t="s">
        <v>297</v>
      </c>
      <c r="B461" s="58" t="s">
        <v>298</v>
      </c>
      <c r="C461" s="53">
        <v>713.01111000000014</v>
      </c>
      <c r="D461" s="36">
        <v>132</v>
      </c>
      <c r="E461" s="36">
        <v>0</v>
      </c>
      <c r="F461" s="36">
        <v>0</v>
      </c>
      <c r="G461" s="36">
        <f t="shared" si="72"/>
        <v>30.648796630333337</v>
      </c>
      <c r="H461" s="53">
        <f t="shared" si="73"/>
        <v>26.645686638000004</v>
      </c>
      <c r="I461" s="53">
        <f t="shared" si="74"/>
        <v>24.272341087000004</v>
      </c>
    </row>
    <row r="462" spans="1:9" s="166" customFormat="1" x14ac:dyDescent="0.25">
      <c r="A462" s="167" t="s">
        <v>299</v>
      </c>
      <c r="B462" s="58" t="s">
        <v>300</v>
      </c>
      <c r="C462" s="53">
        <v>245.3590878</v>
      </c>
      <c r="D462" s="36">
        <v>48</v>
      </c>
      <c r="E462" s="36">
        <v>0</v>
      </c>
      <c r="F462" s="36">
        <v>0</v>
      </c>
      <c r="G462" s="36">
        <f t="shared" si="72"/>
        <v>10.689908837726666</v>
      </c>
      <c r="H462" s="53">
        <f t="shared" si="73"/>
        <v>9.3302644652399991</v>
      </c>
      <c r="I462" s="53">
        <f t="shared" si="74"/>
        <v>8.5242922052600001</v>
      </c>
    </row>
    <row r="463" spans="1:9" s="166" customFormat="1" x14ac:dyDescent="0.25">
      <c r="A463" s="167" t="s">
        <v>301</v>
      </c>
      <c r="B463" s="58" t="s">
        <v>302</v>
      </c>
      <c r="C463" s="53">
        <v>713.01111000000014</v>
      </c>
      <c r="D463" s="36">
        <v>132</v>
      </c>
      <c r="E463" s="36">
        <v>0</v>
      </c>
      <c r="F463" s="36">
        <v>0</v>
      </c>
      <c r="G463" s="36">
        <f t="shared" si="72"/>
        <v>30.648796630333337</v>
      </c>
      <c r="H463" s="53">
        <f t="shared" si="73"/>
        <v>26.645686638000004</v>
      </c>
      <c r="I463" s="53">
        <f t="shared" si="74"/>
        <v>24.272341087000004</v>
      </c>
    </row>
    <row r="464" spans="1:9" s="166" customFormat="1" x14ac:dyDescent="0.25">
      <c r="A464" s="167" t="s">
        <v>303</v>
      </c>
      <c r="B464" s="58" t="s">
        <v>304</v>
      </c>
      <c r="C464" s="53">
        <v>2950.3925749999958</v>
      </c>
      <c r="D464" s="36">
        <v>552</v>
      </c>
      <c r="E464" s="36">
        <v>0</v>
      </c>
      <c r="F464" s="36">
        <v>0</v>
      </c>
      <c r="G464" s="36">
        <f t="shared" si="72"/>
        <v>127.14450386916653</v>
      </c>
      <c r="H464" s="53">
        <f t="shared" si="73"/>
        <v>110.62012843499988</v>
      </c>
      <c r="I464" s="53">
        <f t="shared" si="74"/>
        <v>100.82351887749991</v>
      </c>
    </row>
    <row r="465" spans="1:9" s="166" customFormat="1" x14ac:dyDescent="0.25">
      <c r="A465" s="167" t="s">
        <v>305</v>
      </c>
      <c r="B465" s="161" t="s">
        <v>306</v>
      </c>
      <c r="C465" s="53">
        <v>1940.164815000001</v>
      </c>
      <c r="D465" s="36">
        <v>360</v>
      </c>
      <c r="E465" s="36">
        <v>0</v>
      </c>
      <c r="F465" s="36">
        <v>0</v>
      </c>
      <c r="G465" s="36">
        <f t="shared" si="72"/>
        <v>83.443389450500035</v>
      </c>
      <c r="H465" s="53">
        <f t="shared" si="73"/>
        <v>72.556252227000016</v>
      </c>
      <c r="I465" s="53">
        <f t="shared" si="74"/>
        <v>66.101576485500033</v>
      </c>
    </row>
    <row r="466" spans="1:9" s="166" customFormat="1" x14ac:dyDescent="0.25">
      <c r="A466" s="167" t="s">
        <v>307</v>
      </c>
      <c r="B466" s="161" t="s">
        <v>308</v>
      </c>
      <c r="C466" s="53">
        <v>1940.164815000001</v>
      </c>
      <c r="D466" s="36">
        <v>360</v>
      </c>
      <c r="E466" s="36">
        <v>0</v>
      </c>
      <c r="F466" s="36">
        <v>0</v>
      </c>
      <c r="G466" s="36">
        <f t="shared" si="72"/>
        <v>83.443389450500035</v>
      </c>
      <c r="H466" s="53">
        <f t="shared" si="73"/>
        <v>72.556252227000016</v>
      </c>
      <c r="I466" s="53">
        <f t="shared" si="74"/>
        <v>66.101576485500033</v>
      </c>
    </row>
    <row r="467" spans="1:9" s="166" customFormat="1" x14ac:dyDescent="0.25">
      <c r="A467" s="167" t="s">
        <v>309</v>
      </c>
      <c r="B467" s="58" t="s">
        <v>310</v>
      </c>
      <c r="C467" s="53">
        <v>200.927515</v>
      </c>
      <c r="D467" s="36">
        <v>36</v>
      </c>
      <c r="E467" s="36">
        <v>0</v>
      </c>
      <c r="F467" s="36">
        <v>0</v>
      </c>
      <c r="G467" s="36">
        <f t="shared" si="72"/>
        <v>8.5703297405000001</v>
      </c>
      <c r="H467" s="53">
        <f t="shared" si="73"/>
        <v>7.4339298869999997</v>
      </c>
      <c r="I467" s="53">
        <f t="shared" si="74"/>
        <v>6.7601270754999998</v>
      </c>
    </row>
    <row r="468" spans="1:9" s="166" customFormat="1" x14ac:dyDescent="0.25">
      <c r="A468" s="167" t="s">
        <v>311</v>
      </c>
      <c r="B468" s="50" t="s">
        <v>312</v>
      </c>
      <c r="C468" s="53">
        <v>6946.0262049999865</v>
      </c>
      <c r="D468" s="36">
        <v>1296</v>
      </c>
      <c r="E468" s="36">
        <v>0</v>
      </c>
      <c r="F468" s="36">
        <v>0</v>
      </c>
      <c r="G468" s="36">
        <f t="shared" si="72"/>
        <v>299.13505690349956</v>
      </c>
      <c r="H468" s="53">
        <f t="shared" si="73"/>
        <v>260.20747608899967</v>
      </c>
      <c r="I468" s="53">
        <f t="shared" si="74"/>
        <v>237.12876864849972</v>
      </c>
    </row>
    <row r="469" spans="1:9" s="166" customFormat="1" x14ac:dyDescent="0.25">
      <c r="A469" s="167" t="s">
        <v>313</v>
      </c>
      <c r="B469" s="58" t="s">
        <v>314</v>
      </c>
      <c r="C469" s="53">
        <v>667.55868500000042</v>
      </c>
      <c r="D469" s="36">
        <v>120</v>
      </c>
      <c r="E469" s="36">
        <v>0</v>
      </c>
      <c r="F469" s="36">
        <v>0</v>
      </c>
      <c r="G469" s="36">
        <f t="shared" si="72"/>
        <v>28.495835666166681</v>
      </c>
      <c r="H469" s="53">
        <f t="shared" si="73"/>
        <v>24.723014073000012</v>
      </c>
      <c r="I469" s="53">
        <f t="shared" si="74"/>
        <v>22.486023464500008</v>
      </c>
    </row>
    <row r="470" spans="1:9" s="166" customFormat="1" x14ac:dyDescent="0.25">
      <c r="A470" s="167" t="s">
        <v>315</v>
      </c>
      <c r="B470" s="58" t="s">
        <v>316</v>
      </c>
      <c r="C470" s="53">
        <v>667.55868500000042</v>
      </c>
      <c r="D470" s="36">
        <v>120</v>
      </c>
      <c r="E470" s="36">
        <v>0</v>
      </c>
      <c r="F470" s="36">
        <v>0</v>
      </c>
      <c r="G470" s="36">
        <f t="shared" si="72"/>
        <v>28.495835666166681</v>
      </c>
      <c r="H470" s="53">
        <f t="shared" si="73"/>
        <v>24.723014073000012</v>
      </c>
      <c r="I470" s="53">
        <f t="shared" si="74"/>
        <v>22.486023464500008</v>
      </c>
    </row>
    <row r="471" spans="1:9" s="166" customFormat="1" ht="30" x14ac:dyDescent="0.25">
      <c r="A471" s="167" t="s">
        <v>317</v>
      </c>
      <c r="B471" s="58" t="s">
        <v>318</v>
      </c>
      <c r="C471" s="53">
        <v>541.65083500000048</v>
      </c>
      <c r="D471" s="36">
        <v>96</v>
      </c>
      <c r="E471" s="36">
        <v>0</v>
      </c>
      <c r="F471" s="36">
        <v>0</v>
      </c>
      <c r="G471" s="36">
        <f t="shared" si="72"/>
        <v>23.045315637833347</v>
      </c>
      <c r="H471" s="53">
        <f t="shared" si="73"/>
        <v>19.974591543000013</v>
      </c>
      <c r="I471" s="53">
        <f t="shared" si="74"/>
        <v>18.153823119500011</v>
      </c>
    </row>
    <row r="472" spans="1:9" s="166" customFormat="1" x14ac:dyDescent="0.25">
      <c r="A472" s="167" t="s">
        <v>319</v>
      </c>
      <c r="B472" s="59" t="s">
        <v>320</v>
      </c>
      <c r="C472" s="53">
        <v>597.70711000000028</v>
      </c>
      <c r="D472" s="36">
        <v>108</v>
      </c>
      <c r="E472" s="36">
        <v>0</v>
      </c>
      <c r="F472" s="36">
        <v>0</v>
      </c>
      <c r="G472" s="36">
        <f t="shared" si="72"/>
        <v>25.545022497000009</v>
      </c>
      <c r="H472" s="53">
        <f t="shared" si="73"/>
        <v>22.170843438000006</v>
      </c>
      <c r="I472" s="53">
        <f t="shared" si="74"/>
        <v>20.170244287000006</v>
      </c>
    </row>
    <row r="473" spans="1:9" s="166" customFormat="1" x14ac:dyDescent="0.25">
      <c r="A473" s="167" t="s">
        <v>321</v>
      </c>
      <c r="B473" s="58" t="s">
        <v>322</v>
      </c>
      <c r="C473" s="53">
        <v>2516.7156999999956</v>
      </c>
      <c r="D473" s="36">
        <v>468</v>
      </c>
      <c r="E473" s="36">
        <v>0</v>
      </c>
      <c r="F473" s="36">
        <v>0</v>
      </c>
      <c r="G473" s="36">
        <f t="shared" si="72"/>
        <v>108.29660338999986</v>
      </c>
      <c r="H473" s="53">
        <f t="shared" si="73"/>
        <v>94.181265059999888</v>
      </c>
      <c r="I473" s="53">
        <f t="shared" si="74"/>
        <v>85.81273068999991</v>
      </c>
    </row>
    <row r="474" spans="1:9" s="166" customFormat="1" x14ac:dyDescent="0.25">
      <c r="A474" s="167" t="s">
        <v>323</v>
      </c>
      <c r="B474" s="58" t="s">
        <v>324</v>
      </c>
      <c r="C474" s="53">
        <v>2516.7156999999956</v>
      </c>
      <c r="D474" s="36">
        <v>468</v>
      </c>
      <c r="E474" s="36">
        <v>0</v>
      </c>
      <c r="F474" s="36">
        <v>0</v>
      </c>
      <c r="G474" s="36">
        <f t="shared" si="72"/>
        <v>108.29660338999986</v>
      </c>
      <c r="H474" s="53">
        <f t="shared" si="73"/>
        <v>94.181265059999888</v>
      </c>
      <c r="I474" s="53">
        <f t="shared" si="74"/>
        <v>85.81273068999991</v>
      </c>
    </row>
    <row r="475" spans="1:9" s="166" customFormat="1" x14ac:dyDescent="0.25">
      <c r="A475" s="167" t="s">
        <v>325</v>
      </c>
      <c r="B475" s="60" t="s">
        <v>326</v>
      </c>
      <c r="C475" s="53">
        <v>4034.7340399999944</v>
      </c>
      <c r="D475" s="36">
        <v>756</v>
      </c>
      <c r="E475" s="36">
        <v>0</v>
      </c>
      <c r="F475" s="36">
        <v>0</v>
      </c>
      <c r="G475" s="36">
        <f t="shared" si="72"/>
        <v>173.93580310799982</v>
      </c>
      <c r="H475" s="53">
        <f t="shared" si="73"/>
        <v>151.34613823199987</v>
      </c>
      <c r="I475" s="53">
        <f t="shared" si="74"/>
        <v>137.95372866799988</v>
      </c>
    </row>
    <row r="476" spans="1:9" s="166" customFormat="1" ht="30" x14ac:dyDescent="0.25">
      <c r="A476" s="167" t="s">
        <v>327</v>
      </c>
      <c r="B476" s="60" t="s">
        <v>328</v>
      </c>
      <c r="C476" s="53">
        <v>5043.9837749999888</v>
      </c>
      <c r="D476" s="36">
        <v>936</v>
      </c>
      <c r="E476" s="36">
        <v>0</v>
      </c>
      <c r="F476" s="36">
        <v>0</v>
      </c>
      <c r="G476" s="36">
        <f t="shared" si="72"/>
        <v>216.93826944249963</v>
      </c>
      <c r="H476" s="53">
        <f t="shared" si="73"/>
        <v>188.63478139499972</v>
      </c>
      <c r="I476" s="53">
        <f t="shared" si="74"/>
        <v>171.85444791749975</v>
      </c>
    </row>
    <row r="477" spans="1:9" s="166" customFormat="1" x14ac:dyDescent="0.25">
      <c r="A477" s="167" t="s">
        <v>329</v>
      </c>
      <c r="B477" s="59" t="s">
        <v>330</v>
      </c>
      <c r="C477" s="53">
        <v>590.27412000000027</v>
      </c>
      <c r="D477" s="36">
        <v>108</v>
      </c>
      <c r="E477" s="36">
        <v>0</v>
      </c>
      <c r="F477" s="36">
        <v>0</v>
      </c>
      <c r="G477" s="36">
        <f t="shared" si="72"/>
        <v>25.301963724000007</v>
      </c>
      <c r="H477" s="53">
        <f t="shared" si="73"/>
        <v>21.979072296000005</v>
      </c>
      <c r="I477" s="53">
        <f t="shared" si="74"/>
        <v>20.008948404000005</v>
      </c>
    </row>
    <row r="478" spans="1:9" s="166" customFormat="1" x14ac:dyDescent="0.25">
      <c r="A478" s="167" t="s">
        <v>331</v>
      </c>
      <c r="B478" s="58" t="s">
        <v>332</v>
      </c>
      <c r="C478" s="53">
        <v>514.13229999999987</v>
      </c>
      <c r="D478" s="36">
        <v>96</v>
      </c>
      <c r="E478" s="36">
        <v>0</v>
      </c>
      <c r="F478" s="36">
        <v>0</v>
      </c>
      <c r="G478" s="36">
        <f t="shared" si="72"/>
        <v>22.145459543333327</v>
      </c>
      <c r="H478" s="53">
        <f t="shared" si="73"/>
        <v>19.264613339999997</v>
      </c>
      <c r="I478" s="53">
        <f t="shared" si="74"/>
        <v>17.556670909999998</v>
      </c>
    </row>
    <row r="479" spans="1:9" s="166" customFormat="1" x14ac:dyDescent="0.25">
      <c r="A479" s="167" t="s">
        <v>333</v>
      </c>
      <c r="B479" s="161" t="s">
        <v>334</v>
      </c>
      <c r="C479" s="53">
        <v>2516.7156999999956</v>
      </c>
      <c r="D479" s="36">
        <v>468</v>
      </c>
      <c r="E479" s="36">
        <v>0</v>
      </c>
      <c r="F479" s="36">
        <v>0</v>
      </c>
      <c r="G479" s="36">
        <f t="shared" si="72"/>
        <v>108.29660338999986</v>
      </c>
      <c r="H479" s="53">
        <f t="shared" si="73"/>
        <v>94.181265059999888</v>
      </c>
      <c r="I479" s="53">
        <f t="shared" si="74"/>
        <v>85.81273068999991</v>
      </c>
    </row>
    <row r="480" spans="1:9" s="166" customFormat="1" x14ac:dyDescent="0.25">
      <c r="A480" s="167" t="s">
        <v>335</v>
      </c>
      <c r="B480" s="161" t="s">
        <v>336</v>
      </c>
      <c r="C480" s="53">
        <v>441.10986499999996</v>
      </c>
      <c r="D480" s="36">
        <v>84</v>
      </c>
      <c r="E480" s="36">
        <v>0</v>
      </c>
      <c r="F480" s="36">
        <v>0</v>
      </c>
      <c r="G480" s="36">
        <f t="shared" si="72"/>
        <v>19.090959252166666</v>
      </c>
      <c r="H480" s="53">
        <f t="shared" si="73"/>
        <v>16.630634516999997</v>
      </c>
      <c r="I480" s="53">
        <f t="shared" si="74"/>
        <v>15.172084070499999</v>
      </c>
    </row>
    <row r="481" spans="1:9" s="166" customFormat="1" x14ac:dyDescent="0.25">
      <c r="A481" s="167" t="s">
        <v>337</v>
      </c>
      <c r="B481" s="161" t="s">
        <v>338</v>
      </c>
      <c r="C481" s="53">
        <v>2052.2876600000009</v>
      </c>
      <c r="D481" s="36">
        <v>384</v>
      </c>
      <c r="E481" s="36">
        <v>0</v>
      </c>
      <c r="F481" s="36">
        <v>0</v>
      </c>
      <c r="G481" s="36">
        <f t="shared" si="72"/>
        <v>88.443139815333353</v>
      </c>
      <c r="H481" s="53">
        <f t="shared" si="73"/>
        <v>76.949021628000025</v>
      </c>
      <c r="I481" s="53">
        <f t="shared" si="74"/>
        <v>70.134642222000025</v>
      </c>
    </row>
    <row r="482" spans="1:9" s="166" customFormat="1" x14ac:dyDescent="0.25">
      <c r="A482" s="167" t="s">
        <v>339</v>
      </c>
      <c r="B482" s="58" t="s">
        <v>340</v>
      </c>
      <c r="C482" s="53">
        <v>150.24522999999996</v>
      </c>
      <c r="D482" s="36">
        <v>24</v>
      </c>
      <c r="E482" s="36">
        <v>0</v>
      </c>
      <c r="F482" s="36">
        <v>0</v>
      </c>
      <c r="G482" s="36">
        <f t="shared" si="72"/>
        <v>6.2463523543333315</v>
      </c>
      <c r="H482" s="53">
        <f t="shared" si="73"/>
        <v>5.3763269339999997</v>
      </c>
      <c r="I482" s="53">
        <f t="shared" si="74"/>
        <v>4.8603214909999988</v>
      </c>
    </row>
    <row r="483" spans="1:9" s="166" customFormat="1" x14ac:dyDescent="0.25">
      <c r="A483" s="167" t="s">
        <v>341</v>
      </c>
      <c r="B483" s="58" t="s">
        <v>342</v>
      </c>
      <c r="C483" s="53">
        <v>497.17499370000002</v>
      </c>
      <c r="D483" s="36">
        <v>96</v>
      </c>
      <c r="E483" s="36">
        <v>0</v>
      </c>
      <c r="F483" s="36">
        <v>0</v>
      </c>
      <c r="G483" s="36">
        <f t="shared" si="72"/>
        <v>21.590955627323332</v>
      </c>
      <c r="H483" s="53">
        <f t="shared" si="73"/>
        <v>18.827114837460002</v>
      </c>
      <c r="I483" s="53">
        <f t="shared" si="74"/>
        <v>17.18869736329</v>
      </c>
    </row>
    <row r="484" spans="1:9" s="166" customFormat="1" ht="30" x14ac:dyDescent="0.25">
      <c r="A484" s="167" t="s">
        <v>1935</v>
      </c>
      <c r="B484" s="161" t="s">
        <v>1997</v>
      </c>
      <c r="C484" s="53">
        <v>18733.760025000058</v>
      </c>
      <c r="D484" s="36">
        <v>2424</v>
      </c>
      <c r="E484" s="36">
        <v>0</v>
      </c>
      <c r="F484" s="36">
        <v>0</v>
      </c>
      <c r="G484" s="36">
        <f t="shared" si="72"/>
        <v>747.2606194841685</v>
      </c>
      <c r="H484" s="53">
        <f t="shared" si="73"/>
        <v>634.83100864500148</v>
      </c>
      <c r="I484" s="53">
        <f t="shared" si="74"/>
        <v>568.12259254250125</v>
      </c>
    </row>
    <row r="485" spans="1:9" s="166" customFormat="1" ht="30" x14ac:dyDescent="0.25">
      <c r="A485" s="167" t="s">
        <v>343</v>
      </c>
      <c r="B485" s="50" t="s">
        <v>344</v>
      </c>
      <c r="C485" s="53">
        <v>1611.1675000000007</v>
      </c>
      <c r="D485" s="36">
        <v>300</v>
      </c>
      <c r="E485" s="36">
        <v>0</v>
      </c>
      <c r="F485" s="36">
        <v>0</v>
      </c>
      <c r="G485" s="36">
        <f t="shared" si="72"/>
        <v>69.351843916666695</v>
      </c>
      <c r="H485" s="53">
        <f t="shared" si="73"/>
        <v>60.318121500000018</v>
      </c>
      <c r="I485" s="53">
        <f t="shared" si="74"/>
        <v>54.962334750000018</v>
      </c>
    </row>
    <row r="486" spans="1:9" s="166" customFormat="1" x14ac:dyDescent="0.25">
      <c r="A486" s="167" t="s">
        <v>345</v>
      </c>
      <c r="B486" s="58" t="s">
        <v>346</v>
      </c>
      <c r="C486" s="53">
        <v>262.26512500000001</v>
      </c>
      <c r="D486" s="36">
        <v>48</v>
      </c>
      <c r="E486" s="36">
        <v>0</v>
      </c>
      <c r="F486" s="36">
        <v>0</v>
      </c>
      <c r="G486" s="36">
        <f t="shared" si="72"/>
        <v>11.242736254166667</v>
      </c>
      <c r="H486" s="53">
        <f t="shared" si="73"/>
        <v>9.7664402250000002</v>
      </c>
      <c r="I486" s="53">
        <f t="shared" si="74"/>
        <v>8.8911532125000008</v>
      </c>
    </row>
    <row r="487" spans="1:9" s="166" customFormat="1" x14ac:dyDescent="0.25">
      <c r="A487" s="167" t="s">
        <v>347</v>
      </c>
      <c r="B487" s="58" t="s">
        <v>348</v>
      </c>
      <c r="C487" s="53">
        <v>562.71440500000006</v>
      </c>
      <c r="D487" s="36">
        <v>108</v>
      </c>
      <c r="E487" s="36">
        <v>0</v>
      </c>
      <c r="F487" s="36">
        <v>0</v>
      </c>
      <c r="G487" s="36">
        <f t="shared" si="72"/>
        <v>24.400761043500001</v>
      </c>
      <c r="H487" s="53">
        <f t="shared" si="73"/>
        <v>21.268031649000001</v>
      </c>
      <c r="I487" s="53">
        <f t="shared" si="74"/>
        <v>19.410902588500001</v>
      </c>
    </row>
    <row r="488" spans="1:9" s="166" customFormat="1" x14ac:dyDescent="0.25">
      <c r="A488" s="167" t="s">
        <v>349</v>
      </c>
      <c r="B488" s="58" t="s">
        <v>350</v>
      </c>
      <c r="C488" s="53">
        <v>2535.5485494</v>
      </c>
      <c r="D488" s="36">
        <v>0</v>
      </c>
      <c r="E488" s="36">
        <v>0</v>
      </c>
      <c r="F488" s="36">
        <v>0</v>
      </c>
      <c r="G488" s="36">
        <f t="shared" si="72"/>
        <v>82.912437565380003</v>
      </c>
      <c r="H488" s="53">
        <f t="shared" si="73"/>
        <v>65.417152574520003</v>
      </c>
      <c r="I488" s="53">
        <f t="shared" si="74"/>
        <v>55.021403521979998</v>
      </c>
    </row>
    <row r="489" spans="1:9" s="166" customFormat="1" x14ac:dyDescent="0.25">
      <c r="A489" s="167" t="s">
        <v>351</v>
      </c>
      <c r="B489" s="161" t="s">
        <v>352</v>
      </c>
      <c r="C489" s="53">
        <v>1618.549015000001</v>
      </c>
      <c r="D489" s="36">
        <v>300</v>
      </c>
      <c r="E489" s="36">
        <v>0</v>
      </c>
      <c r="F489" s="36">
        <v>0</v>
      </c>
      <c r="G489" s="36">
        <f t="shared" si="72"/>
        <v>69.593219457166697</v>
      </c>
      <c r="H489" s="53">
        <f t="shared" si="73"/>
        <v>60.508564587000023</v>
      </c>
      <c r="I489" s="53">
        <f t="shared" si="74"/>
        <v>55.122513625500019</v>
      </c>
    </row>
    <row r="490" spans="1:9" s="166" customFormat="1" x14ac:dyDescent="0.25">
      <c r="A490" s="167" t="s">
        <v>353</v>
      </c>
      <c r="B490" s="161" t="s">
        <v>354</v>
      </c>
      <c r="C490" s="53">
        <v>1618.549015000001</v>
      </c>
      <c r="D490" s="36">
        <v>300</v>
      </c>
      <c r="E490" s="36">
        <v>0</v>
      </c>
      <c r="F490" s="36">
        <v>0</v>
      </c>
      <c r="G490" s="36">
        <f t="shared" si="72"/>
        <v>69.593219457166697</v>
      </c>
      <c r="H490" s="53">
        <f t="shared" si="73"/>
        <v>60.508564587000023</v>
      </c>
      <c r="I490" s="53">
        <f t="shared" si="74"/>
        <v>55.122513625500019</v>
      </c>
    </row>
    <row r="491" spans="1:9" s="166" customFormat="1" x14ac:dyDescent="0.25">
      <c r="A491" s="167" t="s">
        <v>355</v>
      </c>
      <c r="B491" s="161" t="s">
        <v>356</v>
      </c>
      <c r="C491" s="53">
        <v>2052.2876600000009</v>
      </c>
      <c r="D491" s="36">
        <v>384</v>
      </c>
      <c r="E491" s="36">
        <v>0</v>
      </c>
      <c r="F491" s="36">
        <v>0</v>
      </c>
      <c r="G491" s="36">
        <f t="shared" si="72"/>
        <v>88.443139815333353</v>
      </c>
      <c r="H491" s="53">
        <f t="shared" si="73"/>
        <v>76.949021628000025</v>
      </c>
      <c r="I491" s="53">
        <f t="shared" si="74"/>
        <v>70.134642222000025</v>
      </c>
    </row>
    <row r="492" spans="1:9" s="166" customFormat="1" ht="30" x14ac:dyDescent="0.25">
      <c r="A492" s="167" t="s">
        <v>357</v>
      </c>
      <c r="B492" s="161" t="s">
        <v>358</v>
      </c>
      <c r="C492" s="53">
        <v>7739.492739999986</v>
      </c>
      <c r="D492" s="36">
        <v>1440</v>
      </c>
      <c r="E492" s="36">
        <v>0</v>
      </c>
      <c r="F492" s="36">
        <v>0</v>
      </c>
      <c r="G492" s="36">
        <f t="shared" si="72"/>
        <v>333.08141259799953</v>
      </c>
      <c r="H492" s="53">
        <f t="shared" si="73"/>
        <v>289.67891269199964</v>
      </c>
      <c r="I492" s="53">
        <f t="shared" si="74"/>
        <v>263.94699245799973</v>
      </c>
    </row>
    <row r="493" spans="1:9" s="166" customFormat="1" x14ac:dyDescent="0.25">
      <c r="A493" s="167" t="s">
        <v>359</v>
      </c>
      <c r="B493" s="161" t="s">
        <v>360</v>
      </c>
      <c r="C493" s="53">
        <v>6271.1889549999869</v>
      </c>
      <c r="D493" s="36">
        <v>1164</v>
      </c>
      <c r="E493" s="36">
        <v>0</v>
      </c>
      <c r="F493" s="36">
        <v>0</v>
      </c>
      <c r="G493" s="36">
        <f t="shared" si="72"/>
        <v>269.73454549516623</v>
      </c>
      <c r="H493" s="53">
        <f t="shared" si="73"/>
        <v>234.54667503899967</v>
      </c>
      <c r="I493" s="53">
        <f t="shared" si="74"/>
        <v>213.6848003234997</v>
      </c>
    </row>
    <row r="494" spans="1:9" s="166" customFormat="1" x14ac:dyDescent="0.25">
      <c r="A494" s="167" t="s">
        <v>361</v>
      </c>
      <c r="B494" s="161" t="s">
        <v>362</v>
      </c>
      <c r="C494" s="53">
        <v>6910.0039999999863</v>
      </c>
      <c r="D494" s="36">
        <v>1284</v>
      </c>
      <c r="E494" s="36">
        <v>0</v>
      </c>
      <c r="F494" s="36">
        <v>0</v>
      </c>
      <c r="G494" s="36">
        <f t="shared" si="72"/>
        <v>297.29046413333288</v>
      </c>
      <c r="H494" s="53">
        <f t="shared" si="73"/>
        <v>258.52810319999963</v>
      </c>
      <c r="I494" s="53">
        <f t="shared" si="74"/>
        <v>235.5470867999997</v>
      </c>
    </row>
    <row r="495" spans="1:9" s="166" customFormat="1" ht="30" x14ac:dyDescent="0.25">
      <c r="A495" s="167" t="s">
        <v>363</v>
      </c>
      <c r="B495" s="50" t="s">
        <v>364</v>
      </c>
      <c r="C495" s="53">
        <v>8415.9154199999903</v>
      </c>
      <c r="D495" s="36">
        <v>1560</v>
      </c>
      <c r="E495" s="36">
        <v>0</v>
      </c>
      <c r="F495" s="36">
        <v>0</v>
      </c>
      <c r="G495" s="36">
        <f t="shared" si="72"/>
        <v>361.86710090066634</v>
      </c>
      <c r="H495" s="53">
        <f t="shared" si="73"/>
        <v>314.63061783599971</v>
      </c>
      <c r="I495" s="53">
        <f t="shared" si="74"/>
        <v>286.62536461399981</v>
      </c>
    </row>
    <row r="496" spans="1:9" s="166" customFormat="1" ht="30" x14ac:dyDescent="0.25">
      <c r="A496" s="167" t="s">
        <v>365</v>
      </c>
      <c r="B496" s="50" t="s">
        <v>366</v>
      </c>
      <c r="C496" s="53">
        <v>8415.9154199999866</v>
      </c>
      <c r="D496" s="36">
        <v>1560</v>
      </c>
      <c r="E496" s="36">
        <v>0</v>
      </c>
      <c r="F496" s="36">
        <v>0</v>
      </c>
      <c r="G496" s="36">
        <f t="shared" si="72"/>
        <v>361.86710090066623</v>
      </c>
      <c r="H496" s="53">
        <f t="shared" si="73"/>
        <v>314.63061783599966</v>
      </c>
      <c r="I496" s="53">
        <f t="shared" si="74"/>
        <v>286.62536461399975</v>
      </c>
    </row>
    <row r="497" spans="1:9" s="166" customFormat="1" x14ac:dyDescent="0.25">
      <c r="A497" s="167" t="s">
        <v>367</v>
      </c>
      <c r="B497" s="58" t="s">
        <v>368</v>
      </c>
      <c r="C497" s="53">
        <v>2052.2876600000009</v>
      </c>
      <c r="D497" s="36">
        <v>384</v>
      </c>
      <c r="E497" s="36">
        <v>0</v>
      </c>
      <c r="F497" s="36">
        <v>0</v>
      </c>
      <c r="G497" s="36">
        <f t="shared" si="72"/>
        <v>88.443139815333353</v>
      </c>
      <c r="H497" s="53">
        <f t="shared" si="73"/>
        <v>76.949021628000025</v>
      </c>
      <c r="I497" s="53">
        <f t="shared" si="74"/>
        <v>70.134642222000025</v>
      </c>
    </row>
    <row r="498" spans="1:9" s="166" customFormat="1" x14ac:dyDescent="0.25">
      <c r="A498" s="167" t="s">
        <v>369</v>
      </c>
      <c r="B498" s="58" t="s">
        <v>370</v>
      </c>
      <c r="C498" s="53">
        <v>441.10986499999996</v>
      </c>
      <c r="D498" s="36">
        <v>84</v>
      </c>
      <c r="E498" s="36">
        <v>0</v>
      </c>
      <c r="F498" s="36">
        <v>0</v>
      </c>
      <c r="G498" s="36">
        <f t="shared" si="72"/>
        <v>19.090959252166666</v>
      </c>
      <c r="H498" s="53">
        <f t="shared" si="73"/>
        <v>16.630634516999997</v>
      </c>
      <c r="I498" s="53">
        <f t="shared" si="74"/>
        <v>15.172084070499999</v>
      </c>
    </row>
    <row r="499" spans="1:9" s="166" customFormat="1" x14ac:dyDescent="0.25">
      <c r="A499" s="167" t="s">
        <v>371</v>
      </c>
      <c r="B499" s="58" t="s">
        <v>372</v>
      </c>
      <c r="C499" s="53">
        <v>2052.2876600000009</v>
      </c>
      <c r="D499" s="36">
        <v>384</v>
      </c>
      <c r="E499" s="36">
        <v>0</v>
      </c>
      <c r="F499" s="36">
        <v>0</v>
      </c>
      <c r="G499" s="36">
        <f t="shared" si="72"/>
        <v>88.443139815333353</v>
      </c>
      <c r="H499" s="53">
        <f t="shared" si="73"/>
        <v>76.949021628000025</v>
      </c>
      <c r="I499" s="53">
        <f t="shared" si="74"/>
        <v>70.134642222000025</v>
      </c>
    </row>
    <row r="500" spans="1:9" s="166" customFormat="1" x14ac:dyDescent="0.25">
      <c r="A500" s="167" t="s">
        <v>373</v>
      </c>
      <c r="B500" s="58" t="s">
        <v>374</v>
      </c>
      <c r="C500" s="53">
        <v>2052.2876600000009</v>
      </c>
      <c r="D500" s="36">
        <v>384</v>
      </c>
      <c r="E500" s="36">
        <v>0</v>
      </c>
      <c r="F500" s="36">
        <v>0</v>
      </c>
      <c r="G500" s="36">
        <f t="shared" si="72"/>
        <v>88.443139815333353</v>
      </c>
      <c r="H500" s="53">
        <f t="shared" si="73"/>
        <v>76.949021628000025</v>
      </c>
      <c r="I500" s="53">
        <f t="shared" si="74"/>
        <v>70.134642222000025</v>
      </c>
    </row>
    <row r="501" spans="1:9" s="166" customFormat="1" ht="45" x14ac:dyDescent="0.25">
      <c r="A501" s="167" t="s">
        <v>375</v>
      </c>
      <c r="B501" s="161" t="s">
        <v>2492</v>
      </c>
      <c r="C501" s="53">
        <v>4901.28</v>
      </c>
      <c r="D501" s="36">
        <v>0</v>
      </c>
      <c r="E501" s="36">
        <v>0</v>
      </c>
      <c r="F501" s="36">
        <v>0</v>
      </c>
      <c r="G501" s="36">
        <f t="shared" si="72"/>
        <v>160.27185599999999</v>
      </c>
      <c r="H501" s="53">
        <f t="shared" si="73"/>
        <v>126.453024</v>
      </c>
      <c r="I501" s="53">
        <f t="shared" si="74"/>
        <v>106.357776</v>
      </c>
    </row>
    <row r="502" spans="1:9" s="166" customFormat="1" ht="45" x14ac:dyDescent="0.25">
      <c r="A502" s="167" t="s">
        <v>376</v>
      </c>
      <c r="B502" s="161" t="s">
        <v>2493</v>
      </c>
      <c r="C502" s="53">
        <v>6535.04</v>
      </c>
      <c r="D502" s="36">
        <v>0</v>
      </c>
      <c r="E502" s="36">
        <v>0</v>
      </c>
      <c r="F502" s="36">
        <v>0</v>
      </c>
      <c r="G502" s="36">
        <f t="shared" si="72"/>
        <v>213.695808</v>
      </c>
      <c r="H502" s="53">
        <f t="shared" si="73"/>
        <v>168.60403199999999</v>
      </c>
      <c r="I502" s="53">
        <f t="shared" si="74"/>
        <v>141.81036800000001</v>
      </c>
    </row>
    <row r="503" spans="1:9" s="166" customFormat="1" ht="45" x14ac:dyDescent="0.25">
      <c r="A503" s="167" t="s">
        <v>377</v>
      </c>
      <c r="B503" s="161" t="s">
        <v>2494</v>
      </c>
      <c r="C503" s="53">
        <v>7838.9847</v>
      </c>
      <c r="D503" s="36">
        <v>0</v>
      </c>
      <c r="E503" s="36">
        <v>0</v>
      </c>
      <c r="F503" s="36">
        <v>0</v>
      </c>
      <c r="G503" s="36">
        <f t="shared" si="72"/>
        <v>256.33479969000001</v>
      </c>
      <c r="H503" s="53">
        <f t="shared" si="73"/>
        <v>202.24580526</v>
      </c>
      <c r="I503" s="53">
        <f t="shared" si="74"/>
        <v>170.10596799000001</v>
      </c>
    </row>
    <row r="504" spans="1:9" s="166" customFormat="1" ht="45" x14ac:dyDescent="0.25">
      <c r="A504" s="167" t="s">
        <v>378</v>
      </c>
      <c r="B504" s="161" t="s">
        <v>2495</v>
      </c>
      <c r="C504" s="53">
        <v>10201.810100000001</v>
      </c>
      <c r="D504" s="36">
        <v>0</v>
      </c>
      <c r="E504" s="36">
        <v>0</v>
      </c>
      <c r="F504" s="36">
        <v>0</v>
      </c>
      <c r="G504" s="36">
        <f t="shared" si="72"/>
        <v>333.59919027000001</v>
      </c>
      <c r="H504" s="53">
        <f t="shared" si="73"/>
        <v>263.20670058000002</v>
      </c>
      <c r="I504" s="53">
        <f t="shared" si="74"/>
        <v>221.37927917000002</v>
      </c>
    </row>
    <row r="505" spans="1:9" s="166" customFormat="1" ht="45" x14ac:dyDescent="0.25">
      <c r="A505" s="167" t="s">
        <v>1555</v>
      </c>
      <c r="B505" s="161" t="s">
        <v>1458</v>
      </c>
      <c r="C505" s="53">
        <v>4134.2599999999866</v>
      </c>
      <c r="D505" s="36">
        <v>576</v>
      </c>
      <c r="E505" s="36">
        <v>0</v>
      </c>
      <c r="F505" s="36">
        <v>0</v>
      </c>
      <c r="G505" s="36">
        <f t="shared" si="72"/>
        <v>167.19030199999955</v>
      </c>
      <c r="H505" s="53">
        <f t="shared" si="73"/>
        <v>142.66390799999965</v>
      </c>
      <c r="I505" s="53">
        <f t="shared" si="74"/>
        <v>128.11344199999971</v>
      </c>
    </row>
    <row r="506" spans="1:9" s="166" customFormat="1" ht="45" x14ac:dyDescent="0.25">
      <c r="A506" s="167" t="s">
        <v>1556</v>
      </c>
      <c r="B506" s="161" t="s">
        <v>1459</v>
      </c>
      <c r="C506" s="53">
        <v>13713.340000000029</v>
      </c>
      <c r="D506" s="36">
        <v>1908</v>
      </c>
      <c r="E506" s="36">
        <v>0</v>
      </c>
      <c r="F506" s="36">
        <v>0</v>
      </c>
      <c r="G506" s="36">
        <f t="shared" si="72"/>
        <v>554.42621800000097</v>
      </c>
      <c r="H506" s="53">
        <f t="shared" si="73"/>
        <v>473.05417200000073</v>
      </c>
      <c r="I506" s="53">
        <f t="shared" si="74"/>
        <v>424.77947800000061</v>
      </c>
    </row>
    <row r="507" spans="1:9" s="166" customFormat="1" x14ac:dyDescent="0.25">
      <c r="A507" s="167" t="s">
        <v>379</v>
      </c>
      <c r="B507" s="161" t="s">
        <v>380</v>
      </c>
      <c r="C507" s="53">
        <v>3670.8881499999939</v>
      </c>
      <c r="D507" s="36">
        <v>684</v>
      </c>
      <c r="E507" s="36">
        <v>0</v>
      </c>
      <c r="F507" s="36">
        <v>0</v>
      </c>
      <c r="G507" s="36">
        <f t="shared" si="72"/>
        <v>158.03804250499979</v>
      </c>
      <c r="H507" s="53">
        <f t="shared" si="73"/>
        <v>137.45891426999984</v>
      </c>
      <c r="I507" s="53">
        <f t="shared" si="74"/>
        <v>125.25827285499986</v>
      </c>
    </row>
    <row r="508" spans="1:9" s="166" customFormat="1" x14ac:dyDescent="0.25">
      <c r="A508" s="167" t="s">
        <v>381</v>
      </c>
      <c r="B508" s="161" t="s">
        <v>382</v>
      </c>
      <c r="C508" s="53">
        <v>646.34069000000022</v>
      </c>
      <c r="D508" s="36">
        <v>120</v>
      </c>
      <c r="E508" s="36">
        <v>0</v>
      </c>
      <c r="F508" s="36">
        <v>0</v>
      </c>
      <c r="G508" s="36">
        <f t="shared" si="72"/>
        <v>27.802007229666675</v>
      </c>
      <c r="H508" s="53">
        <f t="shared" si="73"/>
        <v>24.175589802000005</v>
      </c>
      <c r="I508" s="53">
        <f t="shared" si="74"/>
        <v>22.025592973000006</v>
      </c>
    </row>
    <row r="509" spans="1:9" s="166" customFormat="1" x14ac:dyDescent="0.25">
      <c r="A509" s="167" t="s">
        <v>383</v>
      </c>
      <c r="B509" s="161" t="s">
        <v>384</v>
      </c>
      <c r="C509" s="53">
        <v>286.70545499999986</v>
      </c>
      <c r="D509" s="36">
        <v>48</v>
      </c>
      <c r="E509" s="36">
        <v>0</v>
      </c>
      <c r="F509" s="36">
        <v>0</v>
      </c>
      <c r="G509" s="36">
        <f t="shared" si="72"/>
        <v>12.041935045166662</v>
      </c>
      <c r="H509" s="53">
        <f t="shared" si="73"/>
        <v>10.397000738999996</v>
      </c>
      <c r="I509" s="53">
        <f t="shared" si="74"/>
        <v>9.4215083734999965</v>
      </c>
    </row>
    <row r="510" spans="1:9" s="166" customFormat="1" x14ac:dyDescent="0.25">
      <c r="A510" s="167" t="s">
        <v>385</v>
      </c>
      <c r="B510" s="51" t="s">
        <v>386</v>
      </c>
      <c r="C510" s="53">
        <v>1380.5697950000012</v>
      </c>
      <c r="D510" s="36">
        <v>252</v>
      </c>
      <c r="E510" s="36">
        <v>0</v>
      </c>
      <c r="F510" s="36">
        <v>0</v>
      </c>
      <c r="G510" s="36">
        <f t="shared" si="72"/>
        <v>59.144632296500042</v>
      </c>
      <c r="H510" s="53">
        <f t="shared" si="73"/>
        <v>51.368700711000031</v>
      </c>
      <c r="I510" s="53">
        <f t="shared" si="74"/>
        <v>46.75836455150003</v>
      </c>
    </row>
    <row r="511" spans="1:9" s="170" customFormat="1" x14ac:dyDescent="0.25">
      <c r="A511" s="167" t="s">
        <v>387</v>
      </c>
      <c r="B511" s="51" t="s">
        <v>388</v>
      </c>
      <c r="C511" s="53">
        <v>713.01111000000014</v>
      </c>
      <c r="D511" s="36">
        <v>132</v>
      </c>
      <c r="E511" s="36">
        <v>0</v>
      </c>
      <c r="F511" s="36">
        <v>0</v>
      </c>
      <c r="G511" s="36">
        <f t="shared" si="72"/>
        <v>30.648796630333337</v>
      </c>
      <c r="H511" s="53">
        <f t="shared" si="73"/>
        <v>26.645686638000004</v>
      </c>
      <c r="I511" s="53">
        <f t="shared" si="74"/>
        <v>24.272341087000004</v>
      </c>
    </row>
    <row r="512" spans="1:9" s="170" customFormat="1" x14ac:dyDescent="0.25">
      <c r="A512" s="167" t="s">
        <v>389</v>
      </c>
      <c r="B512" s="62" t="s">
        <v>390</v>
      </c>
      <c r="C512" s="53">
        <v>623.05340000000001</v>
      </c>
      <c r="D512" s="36">
        <v>120</v>
      </c>
      <c r="E512" s="36">
        <v>0</v>
      </c>
      <c r="F512" s="36">
        <v>0</v>
      </c>
      <c r="G512" s="36">
        <f t="shared" si="72"/>
        <v>27.040512846666669</v>
      </c>
      <c r="H512" s="53">
        <f t="shared" si="73"/>
        <v>23.57477772</v>
      </c>
      <c r="I512" s="53">
        <f t="shared" si="74"/>
        <v>21.520258779999999</v>
      </c>
    </row>
    <row r="513" spans="1:9" s="166" customFormat="1" x14ac:dyDescent="0.25">
      <c r="A513" s="167" t="s">
        <v>391</v>
      </c>
      <c r="B513" s="61" t="s">
        <v>392</v>
      </c>
      <c r="C513" s="53">
        <v>1233.4954250000008</v>
      </c>
      <c r="D513" s="36">
        <v>228</v>
      </c>
      <c r="E513" s="36">
        <v>0</v>
      </c>
      <c r="F513" s="36">
        <v>0</v>
      </c>
      <c r="G513" s="36">
        <f t="shared" ref="G513:G576" si="75">C513*0.0327+D513*2/36+E513/12</f>
        <v>53.001967064166692</v>
      </c>
      <c r="H513" s="53">
        <f t="shared" ref="H513:H576" si="76">C513*0.0258+D513*3/48+E513/12</f>
        <v>46.074181965000022</v>
      </c>
      <c r="I513" s="53">
        <f t="shared" ref="I513:I576" si="77">C513*0.0217+D513*4/60+E513/12</f>
        <v>41.966850722500013</v>
      </c>
    </row>
    <row r="514" spans="1:9" s="170" customFormat="1" x14ac:dyDescent="0.25">
      <c r="A514" s="167" t="s">
        <v>393</v>
      </c>
      <c r="B514" s="61" t="s">
        <v>394</v>
      </c>
      <c r="C514" s="53">
        <v>177.62992999999932</v>
      </c>
      <c r="D514" s="36">
        <v>0</v>
      </c>
      <c r="E514" s="36">
        <v>0</v>
      </c>
      <c r="F514" s="36">
        <v>0</v>
      </c>
      <c r="G514" s="36">
        <f t="shared" si="75"/>
        <v>5.8084987109999782</v>
      </c>
      <c r="H514" s="53">
        <f t="shared" si="76"/>
        <v>4.5828521939999822</v>
      </c>
      <c r="I514" s="53">
        <f t="shared" si="77"/>
        <v>3.8545694809999853</v>
      </c>
    </row>
    <row r="515" spans="1:9" s="170" customFormat="1" ht="30" x14ac:dyDescent="0.25">
      <c r="A515" s="167" t="s">
        <v>395</v>
      </c>
      <c r="B515" s="161" t="s">
        <v>2936</v>
      </c>
      <c r="C515" s="53">
        <v>7718.1820899999857</v>
      </c>
      <c r="D515" s="36">
        <v>1440</v>
      </c>
      <c r="E515" s="36">
        <v>0</v>
      </c>
      <c r="F515" s="36">
        <v>0</v>
      </c>
      <c r="G515" s="36">
        <f t="shared" si="75"/>
        <v>332.38455434299954</v>
      </c>
      <c r="H515" s="53">
        <f t="shared" si="76"/>
        <v>289.12909792199963</v>
      </c>
      <c r="I515" s="53">
        <f t="shared" si="77"/>
        <v>263.48455135299969</v>
      </c>
    </row>
    <row r="516" spans="1:9" s="170" customFormat="1" ht="30" x14ac:dyDescent="0.25">
      <c r="A516" s="167" t="s">
        <v>396</v>
      </c>
      <c r="B516" s="161" t="s">
        <v>2937</v>
      </c>
      <c r="C516" s="53">
        <v>9062.6782050000293</v>
      </c>
      <c r="D516" s="36">
        <v>1680</v>
      </c>
      <c r="E516" s="36">
        <v>0</v>
      </c>
      <c r="F516" s="36">
        <v>0</v>
      </c>
      <c r="G516" s="36">
        <f t="shared" si="75"/>
        <v>389.68291063683427</v>
      </c>
      <c r="H516" s="53">
        <f t="shared" si="76"/>
        <v>338.81709768900078</v>
      </c>
      <c r="I516" s="53">
        <f t="shared" si="77"/>
        <v>308.66011704850064</v>
      </c>
    </row>
    <row r="517" spans="1:9" s="170" customFormat="1" ht="30" x14ac:dyDescent="0.25">
      <c r="A517" s="167" t="s">
        <v>397</v>
      </c>
      <c r="B517" s="161" t="s">
        <v>2938</v>
      </c>
      <c r="C517" s="53">
        <v>10348.709015000029</v>
      </c>
      <c r="D517" s="36">
        <v>1920</v>
      </c>
      <c r="E517" s="36">
        <v>0</v>
      </c>
      <c r="F517" s="36">
        <v>0</v>
      </c>
      <c r="G517" s="36">
        <f t="shared" si="75"/>
        <v>445.06945145716765</v>
      </c>
      <c r="H517" s="53">
        <f t="shared" si="76"/>
        <v>386.99669258700078</v>
      </c>
      <c r="I517" s="53">
        <f t="shared" si="77"/>
        <v>352.56698562550065</v>
      </c>
    </row>
    <row r="518" spans="1:9" s="170" customFormat="1" ht="30" x14ac:dyDescent="0.25">
      <c r="A518" s="167" t="s">
        <v>398</v>
      </c>
      <c r="B518" s="161" t="s">
        <v>2939</v>
      </c>
      <c r="C518" s="53">
        <v>10828.661915000032</v>
      </c>
      <c r="D518" s="36">
        <v>2016</v>
      </c>
      <c r="E518" s="36">
        <v>0</v>
      </c>
      <c r="F518" s="36">
        <v>0</v>
      </c>
      <c r="G518" s="36">
        <f t="shared" si="75"/>
        <v>466.09724462050104</v>
      </c>
      <c r="H518" s="53">
        <f t="shared" si="76"/>
        <v>405.37947740700082</v>
      </c>
      <c r="I518" s="53">
        <f t="shared" si="77"/>
        <v>369.3819635555007</v>
      </c>
    </row>
    <row r="519" spans="1:9" s="166" customFormat="1" ht="30" x14ac:dyDescent="0.25">
      <c r="A519" s="167" t="s">
        <v>399</v>
      </c>
      <c r="B519" s="62" t="s">
        <v>2591</v>
      </c>
      <c r="C519" s="53">
        <v>907.63808500000039</v>
      </c>
      <c r="D519" s="36">
        <v>168</v>
      </c>
      <c r="E519" s="36">
        <v>0</v>
      </c>
      <c r="F519" s="36">
        <v>0</v>
      </c>
      <c r="G519" s="36">
        <f t="shared" si="75"/>
        <v>39.013098712833347</v>
      </c>
      <c r="H519" s="53">
        <f t="shared" si="76"/>
        <v>33.917062593000011</v>
      </c>
      <c r="I519" s="53">
        <f t="shared" si="77"/>
        <v>30.895746444500009</v>
      </c>
    </row>
    <row r="520" spans="1:9" s="166" customFormat="1" x14ac:dyDescent="0.25">
      <c r="A520" s="167" t="s">
        <v>400</v>
      </c>
      <c r="B520" s="51" t="s">
        <v>401</v>
      </c>
      <c r="C520" s="53">
        <v>804.01891000000057</v>
      </c>
      <c r="D520" s="36">
        <v>144</v>
      </c>
      <c r="E520" s="36">
        <v>0</v>
      </c>
      <c r="F520" s="36">
        <v>0</v>
      </c>
      <c r="G520" s="36">
        <f t="shared" si="75"/>
        <v>34.291418357000019</v>
      </c>
      <c r="H520" s="53">
        <f t="shared" si="76"/>
        <v>29.743687878000014</v>
      </c>
      <c r="I520" s="53">
        <f t="shared" si="77"/>
        <v>27.047210347000011</v>
      </c>
    </row>
    <row r="521" spans="1:9" s="166" customFormat="1" x14ac:dyDescent="0.25">
      <c r="A521" s="167" t="s">
        <v>402</v>
      </c>
      <c r="B521" s="51" t="s">
        <v>403</v>
      </c>
      <c r="C521" s="53">
        <v>1591.0304800000006</v>
      </c>
      <c r="D521" s="36">
        <v>300</v>
      </c>
      <c r="E521" s="36">
        <v>0</v>
      </c>
      <c r="F521" s="36">
        <v>0</v>
      </c>
      <c r="G521" s="36">
        <f t="shared" si="75"/>
        <v>68.693363362666688</v>
      </c>
      <c r="H521" s="53">
        <f t="shared" si="76"/>
        <v>59.798586384000018</v>
      </c>
      <c r="I521" s="53">
        <f t="shared" si="77"/>
        <v>54.525361416000017</v>
      </c>
    </row>
    <row r="522" spans="1:9" s="166" customFormat="1" x14ac:dyDescent="0.25">
      <c r="A522" s="167" t="s">
        <v>404</v>
      </c>
      <c r="B522" s="51" t="s">
        <v>405</v>
      </c>
      <c r="C522" s="53">
        <v>264.4167799999999</v>
      </c>
      <c r="D522" s="36">
        <v>48</v>
      </c>
      <c r="E522" s="36">
        <v>0</v>
      </c>
      <c r="F522" s="36">
        <v>0</v>
      </c>
      <c r="G522" s="36">
        <f t="shared" si="75"/>
        <v>11.313095372666663</v>
      </c>
      <c r="H522" s="53">
        <f t="shared" si="76"/>
        <v>9.8219529239999979</v>
      </c>
      <c r="I522" s="53">
        <f t="shared" si="77"/>
        <v>8.9378441259999981</v>
      </c>
    </row>
    <row r="523" spans="1:9" s="166" customFormat="1" x14ac:dyDescent="0.25">
      <c r="A523" s="167" t="s">
        <v>406</v>
      </c>
      <c r="B523" s="51" t="s">
        <v>407</v>
      </c>
      <c r="C523" s="53">
        <v>1721.7769800000035</v>
      </c>
      <c r="D523" s="36">
        <v>0</v>
      </c>
      <c r="E523" s="36">
        <v>0</v>
      </c>
      <c r="F523" s="36">
        <v>0</v>
      </c>
      <c r="G523" s="36">
        <f t="shared" si="75"/>
        <v>56.302107246000112</v>
      </c>
      <c r="H523" s="53">
        <f t="shared" si="76"/>
        <v>44.421846084000087</v>
      </c>
      <c r="I523" s="53">
        <f t="shared" si="77"/>
        <v>37.362560466000076</v>
      </c>
    </row>
    <row r="524" spans="1:9" s="166" customFormat="1" x14ac:dyDescent="0.25">
      <c r="A524" s="167" t="s">
        <v>408</v>
      </c>
      <c r="B524" s="61" t="s">
        <v>409</v>
      </c>
      <c r="C524" s="53">
        <v>427.22613095000003</v>
      </c>
      <c r="D524" s="36">
        <v>84</v>
      </c>
      <c r="E524" s="36">
        <v>0</v>
      </c>
      <c r="F524" s="36">
        <v>0</v>
      </c>
      <c r="G524" s="36">
        <f t="shared" si="75"/>
        <v>18.636961148731668</v>
      </c>
      <c r="H524" s="53">
        <f t="shared" si="76"/>
        <v>16.27243417851</v>
      </c>
      <c r="I524" s="53">
        <f t="shared" si="77"/>
        <v>14.870807041615</v>
      </c>
    </row>
    <row r="525" spans="1:9" s="166" customFormat="1" ht="30" x14ac:dyDescent="0.25">
      <c r="A525" s="167" t="s">
        <v>410</v>
      </c>
      <c r="B525" s="61" t="s">
        <v>411</v>
      </c>
      <c r="C525" s="53">
        <v>427.22613095000003</v>
      </c>
      <c r="D525" s="36">
        <v>84</v>
      </c>
      <c r="E525" s="36">
        <v>0</v>
      </c>
      <c r="F525" s="36">
        <v>0</v>
      </c>
      <c r="G525" s="36">
        <f t="shared" si="75"/>
        <v>18.636961148731668</v>
      </c>
      <c r="H525" s="53">
        <f t="shared" si="76"/>
        <v>16.27243417851</v>
      </c>
      <c r="I525" s="53">
        <f t="shared" si="77"/>
        <v>14.870807041615</v>
      </c>
    </row>
    <row r="526" spans="1:9" s="166" customFormat="1" x14ac:dyDescent="0.25">
      <c r="A526" s="167" t="s">
        <v>412</v>
      </c>
      <c r="B526" s="61" t="s">
        <v>413</v>
      </c>
      <c r="C526" s="53">
        <v>212.65351999999999</v>
      </c>
      <c r="D526" s="36">
        <v>36</v>
      </c>
      <c r="E526" s="36">
        <v>0</v>
      </c>
      <c r="F526" s="36">
        <v>0</v>
      </c>
      <c r="G526" s="36">
        <f t="shared" si="75"/>
        <v>8.9537701040000002</v>
      </c>
      <c r="H526" s="53">
        <f t="shared" si="76"/>
        <v>7.7364608159999992</v>
      </c>
      <c r="I526" s="53">
        <f t="shared" si="77"/>
        <v>7.0145813839999995</v>
      </c>
    </row>
    <row r="527" spans="1:9" s="166" customFormat="1" x14ac:dyDescent="0.25">
      <c r="A527" s="167" t="s">
        <v>414</v>
      </c>
      <c r="B527" s="61" t="s">
        <v>415</v>
      </c>
      <c r="C527" s="53">
        <v>298.08976894999995</v>
      </c>
      <c r="D527" s="36">
        <v>60</v>
      </c>
      <c r="E527" s="36">
        <v>0</v>
      </c>
      <c r="F527" s="36">
        <v>0</v>
      </c>
      <c r="G527" s="36">
        <f t="shared" si="75"/>
        <v>13.080868777998333</v>
      </c>
      <c r="H527" s="53">
        <f t="shared" si="76"/>
        <v>11.440716038909999</v>
      </c>
      <c r="I527" s="53">
        <f t="shared" si="77"/>
        <v>10.468547986215</v>
      </c>
    </row>
    <row r="528" spans="1:9" s="166" customFormat="1" x14ac:dyDescent="0.25">
      <c r="A528" s="84" t="s">
        <v>2727</v>
      </c>
      <c r="B528" s="160" t="s">
        <v>2737</v>
      </c>
      <c r="C528" s="36">
        <v>8071.28</v>
      </c>
      <c r="D528" s="85">
        <v>1392</v>
      </c>
      <c r="E528" s="36">
        <v>0</v>
      </c>
      <c r="F528" s="36">
        <v>0</v>
      </c>
      <c r="G528" s="36">
        <f t="shared" si="75"/>
        <v>341.26418933333332</v>
      </c>
      <c r="H528" s="53">
        <f t="shared" si="76"/>
        <v>295.23902399999997</v>
      </c>
      <c r="I528" s="53">
        <f t="shared" si="77"/>
        <v>267.946776</v>
      </c>
    </row>
    <row r="529" spans="1:9" s="170" customFormat="1" x14ac:dyDescent="0.25">
      <c r="A529" s="84" t="s">
        <v>2728</v>
      </c>
      <c r="B529" s="160" t="s">
        <v>2738</v>
      </c>
      <c r="C529" s="36">
        <v>9408.0857500000002</v>
      </c>
      <c r="D529" s="85">
        <v>1692</v>
      </c>
      <c r="E529" s="36">
        <v>0</v>
      </c>
      <c r="F529" s="36">
        <v>0</v>
      </c>
      <c r="G529" s="36">
        <f t="shared" si="75"/>
        <v>401.64440402500003</v>
      </c>
      <c r="H529" s="53">
        <f t="shared" si="76"/>
        <v>348.47861234999999</v>
      </c>
      <c r="I529" s="53">
        <f t="shared" si="77"/>
        <v>316.95546077500001</v>
      </c>
    </row>
    <row r="530" spans="1:9" s="170" customFormat="1" ht="30" x14ac:dyDescent="0.25">
      <c r="A530" s="84" t="s">
        <v>2729</v>
      </c>
      <c r="B530" s="160" t="s">
        <v>2739</v>
      </c>
      <c r="C530" s="36">
        <v>11000.722250000001</v>
      </c>
      <c r="D530" s="77">
        <v>1980</v>
      </c>
      <c r="E530" s="36">
        <v>0</v>
      </c>
      <c r="F530" s="36">
        <v>0</v>
      </c>
      <c r="G530" s="36">
        <f t="shared" si="75"/>
        <v>469.72361757500005</v>
      </c>
      <c r="H530" s="53">
        <f t="shared" si="76"/>
        <v>407.56863405000001</v>
      </c>
      <c r="I530" s="53">
        <f t="shared" si="77"/>
        <v>370.71567282500001</v>
      </c>
    </row>
    <row r="531" spans="1:9" s="166" customFormat="1" ht="30" x14ac:dyDescent="0.25">
      <c r="A531" s="84" t="s">
        <v>2730</v>
      </c>
      <c r="B531" s="160" t="s">
        <v>2740</v>
      </c>
      <c r="C531" s="36">
        <v>11598.86175</v>
      </c>
      <c r="D531" s="77">
        <v>2088</v>
      </c>
      <c r="E531" s="36">
        <v>0</v>
      </c>
      <c r="F531" s="36">
        <v>0</v>
      </c>
      <c r="G531" s="36">
        <f t="shared" si="75"/>
        <v>495.28277922500001</v>
      </c>
      <c r="H531" s="53">
        <f t="shared" si="76"/>
        <v>429.75063315</v>
      </c>
      <c r="I531" s="53">
        <f t="shared" si="77"/>
        <v>390.895299975</v>
      </c>
    </row>
    <row r="532" spans="1:9" s="166" customFormat="1" ht="45" x14ac:dyDescent="0.25">
      <c r="A532" s="167" t="s">
        <v>1551</v>
      </c>
      <c r="B532" s="161" t="s">
        <v>1541</v>
      </c>
      <c r="C532" s="53">
        <v>5102.5299999999861</v>
      </c>
      <c r="D532" s="36">
        <v>672</v>
      </c>
      <c r="E532" s="36">
        <v>0</v>
      </c>
      <c r="F532" s="36">
        <v>0</v>
      </c>
      <c r="G532" s="36">
        <f t="shared" si="75"/>
        <v>204.18606433333289</v>
      </c>
      <c r="H532" s="53">
        <f t="shared" si="76"/>
        <v>173.64527399999963</v>
      </c>
      <c r="I532" s="53">
        <f t="shared" si="77"/>
        <v>155.52490099999972</v>
      </c>
    </row>
    <row r="533" spans="1:9" s="166" customFormat="1" ht="45" x14ac:dyDescent="0.25">
      <c r="A533" s="167" t="s">
        <v>2351</v>
      </c>
      <c r="B533" s="50" t="s">
        <v>2352</v>
      </c>
      <c r="C533" s="53">
        <v>34264.797024999876</v>
      </c>
      <c r="D533" s="36">
        <v>5928</v>
      </c>
      <c r="E533" s="36">
        <v>0</v>
      </c>
      <c r="F533" s="36">
        <v>0</v>
      </c>
      <c r="G533" s="36">
        <f t="shared" si="75"/>
        <v>1449.7921960508293</v>
      </c>
      <c r="H533" s="53">
        <f t="shared" si="76"/>
        <v>1254.5317632449969</v>
      </c>
      <c r="I533" s="53">
        <f t="shared" si="77"/>
        <v>1138.7460954424973</v>
      </c>
    </row>
    <row r="534" spans="1:9" s="166" customFormat="1" ht="45" x14ac:dyDescent="0.25">
      <c r="A534" s="167" t="s">
        <v>2349</v>
      </c>
      <c r="B534" s="50" t="s">
        <v>2350</v>
      </c>
      <c r="C534" s="53">
        <v>28476.968615000056</v>
      </c>
      <c r="D534" s="36">
        <v>4920</v>
      </c>
      <c r="E534" s="36">
        <v>0</v>
      </c>
      <c r="F534" s="36">
        <v>0</v>
      </c>
      <c r="G534" s="36">
        <f t="shared" si="75"/>
        <v>1204.5302070438352</v>
      </c>
      <c r="H534" s="53">
        <f t="shared" si="76"/>
        <v>1042.2057902670015</v>
      </c>
      <c r="I534" s="53">
        <f t="shared" si="77"/>
        <v>945.95021894550121</v>
      </c>
    </row>
    <row r="535" spans="1:9" s="170" customFormat="1" ht="45" x14ac:dyDescent="0.25">
      <c r="A535" s="167" t="s">
        <v>2355</v>
      </c>
      <c r="B535" s="50" t="s">
        <v>2356</v>
      </c>
      <c r="C535" s="53">
        <v>39773.960374999879</v>
      </c>
      <c r="D535" s="36">
        <v>6876</v>
      </c>
      <c r="E535" s="36">
        <v>0</v>
      </c>
      <c r="F535" s="36">
        <v>0</v>
      </c>
      <c r="G535" s="36">
        <f t="shared" si="75"/>
        <v>1682.6085042624961</v>
      </c>
      <c r="H535" s="53">
        <f t="shared" si="76"/>
        <v>1455.918177674997</v>
      </c>
      <c r="I535" s="53">
        <f t="shared" si="77"/>
        <v>1321.4949401374975</v>
      </c>
    </row>
    <row r="536" spans="1:9" s="170" customFormat="1" ht="45" x14ac:dyDescent="0.25">
      <c r="A536" s="167" t="s">
        <v>2353</v>
      </c>
      <c r="B536" s="50" t="s">
        <v>2354</v>
      </c>
      <c r="C536" s="53">
        <v>33986.080489999884</v>
      </c>
      <c r="D536" s="36">
        <v>5880</v>
      </c>
      <c r="E536" s="36">
        <v>0</v>
      </c>
      <c r="F536" s="36">
        <v>0</v>
      </c>
      <c r="G536" s="36">
        <f t="shared" si="75"/>
        <v>1438.0114986896629</v>
      </c>
      <c r="H536" s="53">
        <f t="shared" si="76"/>
        <v>1244.3408766419971</v>
      </c>
      <c r="I536" s="53">
        <f t="shared" si="77"/>
        <v>1129.4979466329974</v>
      </c>
    </row>
    <row r="537" spans="1:9" s="170" customFormat="1" x14ac:dyDescent="0.25">
      <c r="A537" s="167" t="s">
        <v>2543</v>
      </c>
      <c r="B537" s="51" t="s">
        <v>2556</v>
      </c>
      <c r="C537" s="53">
        <v>1766.941145000003</v>
      </c>
      <c r="D537" s="36">
        <v>300</v>
      </c>
      <c r="E537" s="36">
        <v>0</v>
      </c>
      <c r="F537" s="36">
        <v>0</v>
      </c>
      <c r="G537" s="36">
        <f t="shared" si="75"/>
        <v>74.445642108166766</v>
      </c>
      <c r="H537" s="53">
        <f t="shared" si="76"/>
        <v>64.337081541000074</v>
      </c>
      <c r="I537" s="53">
        <f t="shared" si="77"/>
        <v>58.342622846500063</v>
      </c>
    </row>
    <row r="538" spans="1:9" s="170" customFormat="1" x14ac:dyDescent="0.25">
      <c r="A538" s="167" t="s">
        <v>2544</v>
      </c>
      <c r="B538" s="62" t="s">
        <v>2557</v>
      </c>
      <c r="C538" s="53">
        <v>231.74044999999998</v>
      </c>
      <c r="D538" s="36">
        <v>0</v>
      </c>
      <c r="E538" s="36">
        <v>0</v>
      </c>
      <c r="F538" s="36">
        <v>0</v>
      </c>
      <c r="G538" s="36">
        <f t="shared" si="75"/>
        <v>7.5779127149999992</v>
      </c>
      <c r="H538" s="53">
        <f t="shared" si="76"/>
        <v>5.9789036099999997</v>
      </c>
      <c r="I538" s="53">
        <f t="shared" si="77"/>
        <v>5.0287677649999996</v>
      </c>
    </row>
    <row r="539" spans="1:9" s="170" customFormat="1" x14ac:dyDescent="0.25">
      <c r="A539" s="167" t="s">
        <v>2545</v>
      </c>
      <c r="B539" s="61" t="s">
        <v>2558</v>
      </c>
      <c r="C539" s="53">
        <v>264.89035000000001</v>
      </c>
      <c r="D539" s="36">
        <v>0</v>
      </c>
      <c r="E539" s="36">
        <v>0</v>
      </c>
      <c r="F539" s="36">
        <v>0</v>
      </c>
      <c r="G539" s="36">
        <f t="shared" si="75"/>
        <v>8.6619144450000007</v>
      </c>
      <c r="H539" s="53">
        <f t="shared" si="76"/>
        <v>6.8341710300000003</v>
      </c>
      <c r="I539" s="53">
        <f t="shared" si="77"/>
        <v>5.7481205950000005</v>
      </c>
    </row>
    <row r="540" spans="1:9" s="166" customFormat="1" ht="30" x14ac:dyDescent="0.25">
      <c r="A540" s="167" t="s">
        <v>2546</v>
      </c>
      <c r="B540" s="161" t="s">
        <v>2559</v>
      </c>
      <c r="C540" s="53">
        <v>18034.420675000059</v>
      </c>
      <c r="D540" s="36">
        <v>3120</v>
      </c>
      <c r="E540" s="36">
        <v>0</v>
      </c>
      <c r="F540" s="36">
        <v>0</v>
      </c>
      <c r="G540" s="36">
        <f t="shared" si="75"/>
        <v>763.05888940583532</v>
      </c>
      <c r="H540" s="53">
        <f t="shared" si="76"/>
        <v>660.28805341500151</v>
      </c>
      <c r="I540" s="53">
        <f t="shared" si="77"/>
        <v>599.34692864750127</v>
      </c>
    </row>
    <row r="541" spans="1:9" s="166" customFormat="1" ht="30" x14ac:dyDescent="0.25">
      <c r="A541" s="167" t="s">
        <v>2547</v>
      </c>
      <c r="B541" s="161" t="s">
        <v>2560</v>
      </c>
      <c r="C541" s="53">
        <v>16917.835270000058</v>
      </c>
      <c r="D541" s="36">
        <v>2928</v>
      </c>
      <c r="E541" s="36">
        <v>0</v>
      </c>
      <c r="F541" s="36">
        <v>0</v>
      </c>
      <c r="G541" s="36">
        <f t="shared" si="75"/>
        <v>715.87987999566849</v>
      </c>
      <c r="H541" s="53">
        <f t="shared" si="76"/>
        <v>619.48014996600148</v>
      </c>
      <c r="I541" s="53">
        <f t="shared" si="77"/>
        <v>562.31702535900126</v>
      </c>
    </row>
    <row r="542" spans="1:9" s="166" customFormat="1" ht="30" x14ac:dyDescent="0.25">
      <c r="A542" s="167" t="s">
        <v>2548</v>
      </c>
      <c r="B542" s="161" t="s">
        <v>2561</v>
      </c>
      <c r="C542" s="53">
        <v>19027.219000000001</v>
      </c>
      <c r="D542" s="36">
        <v>3288</v>
      </c>
      <c r="E542" s="36">
        <v>0</v>
      </c>
      <c r="F542" s="36">
        <v>0</v>
      </c>
      <c r="G542" s="36">
        <f t="shared" si="75"/>
        <v>804.85672796666665</v>
      </c>
      <c r="H542" s="53">
        <f t="shared" si="76"/>
        <v>696.40225020000003</v>
      </c>
      <c r="I542" s="53">
        <f t="shared" si="77"/>
        <v>632.0906523000001</v>
      </c>
    </row>
    <row r="543" spans="1:9" s="166" customFormat="1" ht="30" x14ac:dyDescent="0.25">
      <c r="A543" s="167" t="s">
        <v>2549</v>
      </c>
      <c r="B543" s="161" t="s">
        <v>2562</v>
      </c>
      <c r="C543" s="53">
        <v>17917.665080000057</v>
      </c>
      <c r="D543" s="36">
        <v>3096</v>
      </c>
      <c r="E543" s="36">
        <v>0</v>
      </c>
      <c r="F543" s="36">
        <v>0</v>
      </c>
      <c r="G543" s="36">
        <f t="shared" si="75"/>
        <v>757.90764811600184</v>
      </c>
      <c r="H543" s="53">
        <f t="shared" si="76"/>
        <v>655.77575906400148</v>
      </c>
      <c r="I543" s="53">
        <f t="shared" si="77"/>
        <v>595.21333223600129</v>
      </c>
    </row>
    <row r="544" spans="1:9" s="166" customFormat="1" x14ac:dyDescent="0.25">
      <c r="A544" s="167" t="s">
        <v>2550</v>
      </c>
      <c r="B544" s="61" t="s">
        <v>2563</v>
      </c>
      <c r="C544" s="53">
        <v>459.72322499999916</v>
      </c>
      <c r="D544" s="36">
        <v>0</v>
      </c>
      <c r="E544" s="36">
        <v>0</v>
      </c>
      <c r="F544" s="36">
        <v>0</v>
      </c>
      <c r="G544" s="36">
        <f t="shared" si="75"/>
        <v>15.032949457499972</v>
      </c>
      <c r="H544" s="53">
        <f t="shared" si="76"/>
        <v>11.860859204999977</v>
      </c>
      <c r="I544" s="53">
        <f t="shared" si="77"/>
        <v>9.9759939824999826</v>
      </c>
    </row>
    <row r="545" spans="1:9" s="166" customFormat="1" x14ac:dyDescent="0.25">
      <c r="A545" s="167" t="s">
        <v>2551</v>
      </c>
      <c r="B545" s="150" t="s">
        <v>2564</v>
      </c>
      <c r="C545" s="53">
        <v>1203.0016350000021</v>
      </c>
      <c r="D545" s="36">
        <v>204</v>
      </c>
      <c r="E545" s="36">
        <v>0</v>
      </c>
      <c r="F545" s="36">
        <v>0</v>
      </c>
      <c r="G545" s="36">
        <f t="shared" si="75"/>
        <v>50.671486797833403</v>
      </c>
      <c r="H545" s="53">
        <f t="shared" si="76"/>
        <v>43.787442183000053</v>
      </c>
      <c r="I545" s="53">
        <f t="shared" si="77"/>
        <v>39.705135479500044</v>
      </c>
    </row>
    <row r="546" spans="1:9" s="166" customFormat="1" ht="30" x14ac:dyDescent="0.25">
      <c r="A546" s="167" t="s">
        <v>2552</v>
      </c>
      <c r="B546" s="62" t="s">
        <v>2565</v>
      </c>
      <c r="C546" s="53">
        <v>1169.6149500000015</v>
      </c>
      <c r="D546" s="36">
        <v>204</v>
      </c>
      <c r="E546" s="36">
        <v>0</v>
      </c>
      <c r="F546" s="36">
        <v>0</v>
      </c>
      <c r="G546" s="36">
        <f t="shared" si="75"/>
        <v>49.579742198333385</v>
      </c>
      <c r="H546" s="53">
        <f t="shared" si="76"/>
        <v>42.926065710000039</v>
      </c>
      <c r="I546" s="53">
        <f t="shared" si="77"/>
        <v>38.980644415000036</v>
      </c>
    </row>
    <row r="547" spans="1:9" s="166" customFormat="1" x14ac:dyDescent="0.25">
      <c r="A547" s="167" t="s">
        <v>2553</v>
      </c>
      <c r="B547" s="51" t="s">
        <v>2566</v>
      </c>
      <c r="C547" s="53">
        <v>2060.9354600000029</v>
      </c>
      <c r="D547" s="36">
        <v>360</v>
      </c>
      <c r="E547" s="36">
        <v>0</v>
      </c>
      <c r="F547" s="36">
        <v>0</v>
      </c>
      <c r="G547" s="36">
        <f t="shared" si="75"/>
        <v>87.392589542000096</v>
      </c>
      <c r="H547" s="53">
        <f t="shared" si="76"/>
        <v>75.672134868000072</v>
      </c>
      <c r="I547" s="53">
        <f t="shared" si="77"/>
        <v>68.722299482000068</v>
      </c>
    </row>
    <row r="548" spans="1:9" s="166" customFormat="1" ht="30" x14ac:dyDescent="0.25">
      <c r="A548" s="167" t="s">
        <v>2554</v>
      </c>
      <c r="B548" s="61" t="s">
        <v>2567</v>
      </c>
      <c r="C548" s="53">
        <v>459.72322499999916</v>
      </c>
      <c r="D548" s="36">
        <v>0</v>
      </c>
      <c r="E548" s="36">
        <v>0</v>
      </c>
      <c r="F548" s="36">
        <v>0</v>
      </c>
      <c r="G548" s="36">
        <f t="shared" si="75"/>
        <v>15.032949457499972</v>
      </c>
      <c r="H548" s="53">
        <f t="shared" si="76"/>
        <v>11.860859204999977</v>
      </c>
      <c r="I548" s="53">
        <f t="shared" si="77"/>
        <v>9.9759939824999826</v>
      </c>
    </row>
    <row r="549" spans="1:9" s="166" customFormat="1" x14ac:dyDescent="0.25">
      <c r="A549" s="167" t="s">
        <v>2555</v>
      </c>
      <c r="B549" s="61" t="s">
        <v>2568</v>
      </c>
      <c r="C549" s="53">
        <v>382.45925</v>
      </c>
      <c r="D549" s="36">
        <v>0</v>
      </c>
      <c r="E549" s="36">
        <v>0</v>
      </c>
      <c r="F549" s="36">
        <v>0</v>
      </c>
      <c r="G549" s="36">
        <f t="shared" si="75"/>
        <v>12.506417474999999</v>
      </c>
      <c r="H549" s="53">
        <f t="shared" si="76"/>
        <v>9.86744865</v>
      </c>
      <c r="I549" s="53">
        <f t="shared" si="77"/>
        <v>8.2993657249999995</v>
      </c>
    </row>
    <row r="550" spans="1:9" s="166" customFormat="1" x14ac:dyDescent="0.25">
      <c r="A550" s="167" t="s">
        <v>2414</v>
      </c>
      <c r="B550" s="50" t="s">
        <v>2415</v>
      </c>
      <c r="C550" s="53">
        <v>6012.0638049999861</v>
      </c>
      <c r="D550" s="36">
        <v>1044</v>
      </c>
      <c r="E550" s="36">
        <v>0</v>
      </c>
      <c r="F550" s="36">
        <v>0</v>
      </c>
      <c r="G550" s="36">
        <f t="shared" si="75"/>
        <v>254.59448642349955</v>
      </c>
      <c r="H550" s="53">
        <f t="shared" si="76"/>
        <v>220.36124616899966</v>
      </c>
      <c r="I550" s="53">
        <f t="shared" si="77"/>
        <v>200.06178456849969</v>
      </c>
    </row>
    <row r="551" spans="1:9" s="166" customFormat="1" x14ac:dyDescent="0.25">
      <c r="A551" s="167" t="s">
        <v>2420</v>
      </c>
      <c r="B551" s="50" t="s">
        <v>2421</v>
      </c>
      <c r="C551" s="53">
        <v>2478.8815749999922</v>
      </c>
      <c r="D551" s="36">
        <v>432</v>
      </c>
      <c r="E551" s="36">
        <v>0</v>
      </c>
      <c r="F551" s="36">
        <v>0</v>
      </c>
      <c r="G551" s="36">
        <f t="shared" si="75"/>
        <v>105.05942750249974</v>
      </c>
      <c r="H551" s="53">
        <f t="shared" si="76"/>
        <v>90.955144634999797</v>
      </c>
      <c r="I551" s="53">
        <f t="shared" si="77"/>
        <v>82.591730177499826</v>
      </c>
    </row>
    <row r="552" spans="1:9" s="166" customFormat="1" x14ac:dyDescent="0.25">
      <c r="A552" s="167" t="s">
        <v>2430</v>
      </c>
      <c r="B552" s="50" t="s">
        <v>2431</v>
      </c>
      <c r="C552" s="53">
        <v>2478.8815749999922</v>
      </c>
      <c r="D552" s="36">
        <v>432</v>
      </c>
      <c r="E552" s="36">
        <v>0</v>
      </c>
      <c r="F552" s="36">
        <v>0</v>
      </c>
      <c r="G552" s="36">
        <f t="shared" si="75"/>
        <v>105.05942750249974</v>
      </c>
      <c r="H552" s="53">
        <f t="shared" si="76"/>
        <v>90.955144634999797</v>
      </c>
      <c r="I552" s="53">
        <f t="shared" si="77"/>
        <v>82.591730177499826</v>
      </c>
    </row>
    <row r="553" spans="1:9" s="166" customFormat="1" ht="30" x14ac:dyDescent="0.25">
      <c r="A553" s="167" t="s">
        <v>2359</v>
      </c>
      <c r="B553" s="50" t="s">
        <v>2360</v>
      </c>
      <c r="C553" s="53">
        <v>18349.777115000059</v>
      </c>
      <c r="D553" s="36">
        <v>3168</v>
      </c>
      <c r="E553" s="36">
        <v>0</v>
      </c>
      <c r="F553" s="36">
        <v>0</v>
      </c>
      <c r="G553" s="36">
        <f t="shared" si="75"/>
        <v>776.03771166050194</v>
      </c>
      <c r="H553" s="53">
        <f t="shared" si="76"/>
        <v>671.42424956700154</v>
      </c>
      <c r="I553" s="53">
        <f t="shared" si="77"/>
        <v>609.3901633955013</v>
      </c>
    </row>
    <row r="554" spans="1:9" s="166" customFormat="1" ht="30" x14ac:dyDescent="0.25">
      <c r="A554" s="167" t="s">
        <v>2361</v>
      </c>
      <c r="B554" s="50" t="s">
        <v>2362</v>
      </c>
      <c r="C554" s="53">
        <v>18349.777115000059</v>
      </c>
      <c r="D554" s="36">
        <v>3168</v>
      </c>
      <c r="E554" s="36">
        <v>0</v>
      </c>
      <c r="F554" s="36">
        <v>0</v>
      </c>
      <c r="G554" s="36">
        <f t="shared" si="75"/>
        <v>776.03771166050194</v>
      </c>
      <c r="H554" s="53">
        <f t="shared" si="76"/>
        <v>671.42424956700154</v>
      </c>
      <c r="I554" s="53">
        <f t="shared" si="77"/>
        <v>609.3901633955013</v>
      </c>
    </row>
    <row r="555" spans="1:9" s="166" customFormat="1" ht="30" x14ac:dyDescent="0.25">
      <c r="A555" s="167" t="s">
        <v>2357</v>
      </c>
      <c r="B555" s="50" t="s">
        <v>2358</v>
      </c>
      <c r="C555" s="53">
        <v>16244.66581000003</v>
      </c>
      <c r="D555" s="36">
        <v>2808</v>
      </c>
      <c r="E555" s="36">
        <v>0</v>
      </c>
      <c r="F555" s="36">
        <v>0</v>
      </c>
      <c r="G555" s="36">
        <f t="shared" si="75"/>
        <v>687.20057198700101</v>
      </c>
      <c r="H555" s="53">
        <f t="shared" si="76"/>
        <v>594.61237789800077</v>
      </c>
      <c r="I555" s="53">
        <f t="shared" si="77"/>
        <v>539.70924807700067</v>
      </c>
    </row>
    <row r="556" spans="1:9" s="166" customFormat="1" x14ac:dyDescent="0.25">
      <c r="A556" s="167" t="s">
        <v>2432</v>
      </c>
      <c r="B556" s="50" t="s">
        <v>2433</v>
      </c>
      <c r="C556" s="53">
        <v>2478.8815749999922</v>
      </c>
      <c r="D556" s="36">
        <v>432</v>
      </c>
      <c r="E556" s="36">
        <v>0</v>
      </c>
      <c r="F556" s="36">
        <v>0</v>
      </c>
      <c r="G556" s="36">
        <f t="shared" si="75"/>
        <v>105.05942750249974</v>
      </c>
      <c r="H556" s="53">
        <f t="shared" si="76"/>
        <v>90.955144634999797</v>
      </c>
      <c r="I556" s="53">
        <f t="shared" si="77"/>
        <v>82.591730177499826</v>
      </c>
    </row>
    <row r="557" spans="1:9" s="166" customFormat="1" x14ac:dyDescent="0.25">
      <c r="A557" s="167" t="s">
        <v>2422</v>
      </c>
      <c r="B557" s="50" t="s">
        <v>2423</v>
      </c>
      <c r="C557" s="53">
        <v>2478.8815749999922</v>
      </c>
      <c r="D557" s="36">
        <v>432</v>
      </c>
      <c r="E557" s="36">
        <v>0</v>
      </c>
      <c r="F557" s="36">
        <v>0</v>
      </c>
      <c r="G557" s="36">
        <f t="shared" si="75"/>
        <v>105.05942750249974</v>
      </c>
      <c r="H557" s="53">
        <f t="shared" si="76"/>
        <v>90.955144634999797</v>
      </c>
      <c r="I557" s="53">
        <f t="shared" si="77"/>
        <v>82.591730177499826</v>
      </c>
    </row>
    <row r="558" spans="1:9" s="166" customFormat="1" x14ac:dyDescent="0.25">
      <c r="A558" s="167" t="s">
        <v>2365</v>
      </c>
      <c r="B558" s="50" t="s">
        <v>2366</v>
      </c>
      <c r="C558" s="53">
        <v>17981.689685000056</v>
      </c>
      <c r="D558" s="36">
        <v>3108</v>
      </c>
      <c r="E558" s="36">
        <v>0</v>
      </c>
      <c r="F558" s="36">
        <v>0</v>
      </c>
      <c r="G558" s="36">
        <f t="shared" si="75"/>
        <v>760.66791936616846</v>
      </c>
      <c r="H558" s="53">
        <f t="shared" si="76"/>
        <v>658.17759387300146</v>
      </c>
      <c r="I558" s="53">
        <f t="shared" si="77"/>
        <v>597.40266616450117</v>
      </c>
    </row>
    <row r="559" spans="1:9" s="166" customFormat="1" x14ac:dyDescent="0.25">
      <c r="A559" s="167" t="s">
        <v>2367</v>
      </c>
      <c r="B559" s="50" t="s">
        <v>2368</v>
      </c>
      <c r="C559" s="53">
        <v>17981.689685000056</v>
      </c>
      <c r="D559" s="36">
        <v>3108</v>
      </c>
      <c r="E559" s="36">
        <v>0</v>
      </c>
      <c r="F559" s="36">
        <v>0</v>
      </c>
      <c r="G559" s="36">
        <f t="shared" si="75"/>
        <v>760.66791936616846</v>
      </c>
      <c r="H559" s="53">
        <f t="shared" si="76"/>
        <v>658.17759387300146</v>
      </c>
      <c r="I559" s="53">
        <f t="shared" si="77"/>
        <v>597.40266616450117</v>
      </c>
    </row>
    <row r="560" spans="1:9" s="166" customFormat="1" x14ac:dyDescent="0.25">
      <c r="A560" s="167" t="s">
        <v>2363</v>
      </c>
      <c r="B560" s="50" t="s">
        <v>2364</v>
      </c>
      <c r="C560" s="53">
        <v>15876.57838000003</v>
      </c>
      <c r="D560" s="36">
        <v>2748</v>
      </c>
      <c r="E560" s="36">
        <v>0</v>
      </c>
      <c r="F560" s="36">
        <v>0</v>
      </c>
      <c r="G560" s="36">
        <f t="shared" si="75"/>
        <v>671.83077969266765</v>
      </c>
      <c r="H560" s="53">
        <f t="shared" si="76"/>
        <v>581.3657222040008</v>
      </c>
      <c r="I560" s="53">
        <f t="shared" si="77"/>
        <v>527.72175084600065</v>
      </c>
    </row>
    <row r="561" spans="1:9" s="166" customFormat="1" ht="30" x14ac:dyDescent="0.25">
      <c r="A561" s="167" t="s">
        <v>2371</v>
      </c>
      <c r="B561" s="50" t="s">
        <v>2372</v>
      </c>
      <c r="C561" s="53">
        <v>30052.525710000056</v>
      </c>
      <c r="D561" s="36">
        <v>5196</v>
      </c>
      <c r="E561" s="36">
        <v>0</v>
      </c>
      <c r="F561" s="36">
        <v>0</v>
      </c>
      <c r="G561" s="36">
        <f t="shared" si="75"/>
        <v>1271.3842573836685</v>
      </c>
      <c r="H561" s="53">
        <f t="shared" si="76"/>
        <v>1100.1051633180014</v>
      </c>
      <c r="I561" s="53">
        <f t="shared" si="77"/>
        <v>998.5398079070012</v>
      </c>
    </row>
    <row r="562" spans="1:9" s="166" customFormat="1" ht="30" x14ac:dyDescent="0.25">
      <c r="A562" s="167" t="s">
        <v>2377</v>
      </c>
      <c r="B562" s="50" t="s">
        <v>2378</v>
      </c>
      <c r="C562" s="53">
        <v>32493.387850000054</v>
      </c>
      <c r="D562" s="36">
        <v>5616</v>
      </c>
      <c r="E562" s="36">
        <v>0</v>
      </c>
      <c r="F562" s="36">
        <v>0</v>
      </c>
      <c r="G562" s="36">
        <f t="shared" si="75"/>
        <v>1374.5337826950017</v>
      </c>
      <c r="H562" s="53">
        <f t="shared" si="76"/>
        <v>1189.3294065300015</v>
      </c>
      <c r="I562" s="53">
        <f t="shared" si="77"/>
        <v>1079.5065163450013</v>
      </c>
    </row>
    <row r="563" spans="1:9" s="166" customFormat="1" ht="30" x14ac:dyDescent="0.25">
      <c r="A563" s="167" t="s">
        <v>2373</v>
      </c>
      <c r="B563" s="50" t="s">
        <v>2374</v>
      </c>
      <c r="C563" s="53">
        <v>30052.525710000056</v>
      </c>
      <c r="D563" s="36">
        <v>5196</v>
      </c>
      <c r="E563" s="36">
        <v>0</v>
      </c>
      <c r="F563" s="36">
        <v>0</v>
      </c>
      <c r="G563" s="36">
        <f t="shared" si="75"/>
        <v>1271.3842573836685</v>
      </c>
      <c r="H563" s="53">
        <f t="shared" si="76"/>
        <v>1100.1051633180014</v>
      </c>
      <c r="I563" s="53">
        <f t="shared" si="77"/>
        <v>998.5398079070012</v>
      </c>
    </row>
    <row r="564" spans="1:9" s="166" customFormat="1" ht="30" x14ac:dyDescent="0.25">
      <c r="A564" s="167" t="s">
        <v>2375</v>
      </c>
      <c r="B564" s="50" t="s">
        <v>2376</v>
      </c>
      <c r="C564" s="53">
        <v>32493.387850000054</v>
      </c>
      <c r="D564" s="36">
        <v>5616</v>
      </c>
      <c r="E564" s="36">
        <v>0</v>
      </c>
      <c r="F564" s="36">
        <v>0</v>
      </c>
      <c r="G564" s="36">
        <f t="shared" si="75"/>
        <v>1374.5337826950017</v>
      </c>
      <c r="H564" s="53">
        <f t="shared" si="76"/>
        <v>1189.3294065300015</v>
      </c>
      <c r="I564" s="53">
        <f t="shared" si="77"/>
        <v>1079.5065163450013</v>
      </c>
    </row>
    <row r="565" spans="1:9" s="166" customFormat="1" ht="30" x14ac:dyDescent="0.25">
      <c r="A565" s="167" t="s">
        <v>2369</v>
      </c>
      <c r="B565" s="50" t="s">
        <v>2370</v>
      </c>
      <c r="C565" s="53">
        <v>28002.38970500006</v>
      </c>
      <c r="D565" s="36">
        <v>4836</v>
      </c>
      <c r="E565" s="36">
        <v>0</v>
      </c>
      <c r="F565" s="36">
        <v>0</v>
      </c>
      <c r="G565" s="36">
        <f t="shared" si="75"/>
        <v>1184.3448100201686</v>
      </c>
      <c r="H565" s="53">
        <f t="shared" si="76"/>
        <v>1024.7116543890015</v>
      </c>
      <c r="I565" s="53">
        <f t="shared" si="77"/>
        <v>930.05185659850133</v>
      </c>
    </row>
    <row r="566" spans="1:9" s="166" customFormat="1" ht="30" x14ac:dyDescent="0.25">
      <c r="A566" s="167" t="s">
        <v>2381</v>
      </c>
      <c r="B566" s="50" t="s">
        <v>2382</v>
      </c>
      <c r="C566" s="53">
        <v>27199.451770000058</v>
      </c>
      <c r="D566" s="36">
        <v>4704</v>
      </c>
      <c r="E566" s="36">
        <v>0</v>
      </c>
      <c r="F566" s="36">
        <v>0</v>
      </c>
      <c r="G566" s="36">
        <f t="shared" si="75"/>
        <v>1150.7554062123352</v>
      </c>
      <c r="H566" s="53">
        <f t="shared" si="76"/>
        <v>995.74585566600149</v>
      </c>
      <c r="I566" s="53">
        <f t="shared" si="77"/>
        <v>903.8281034090013</v>
      </c>
    </row>
    <row r="567" spans="1:9" s="166" customFormat="1" ht="30" x14ac:dyDescent="0.25">
      <c r="A567" s="167" t="s">
        <v>2387</v>
      </c>
      <c r="B567" s="50" t="s">
        <v>2388</v>
      </c>
      <c r="C567" s="53">
        <v>29643.546540000054</v>
      </c>
      <c r="D567" s="36">
        <v>5124</v>
      </c>
      <c r="E567" s="36">
        <v>0</v>
      </c>
      <c r="F567" s="36">
        <v>0</v>
      </c>
      <c r="G567" s="36">
        <f t="shared" si="75"/>
        <v>1254.0106385246684</v>
      </c>
      <c r="H567" s="53">
        <f t="shared" si="76"/>
        <v>1085.0535007320013</v>
      </c>
      <c r="I567" s="53">
        <f t="shared" si="77"/>
        <v>984.8649599180012</v>
      </c>
    </row>
    <row r="568" spans="1:9" s="166" customFormat="1" ht="30" x14ac:dyDescent="0.25">
      <c r="A568" s="167" t="s">
        <v>2383</v>
      </c>
      <c r="B568" s="50" t="s">
        <v>2384</v>
      </c>
      <c r="C568" s="53">
        <v>27199.451770000058</v>
      </c>
      <c r="D568" s="36">
        <v>4704</v>
      </c>
      <c r="E568" s="36">
        <v>0</v>
      </c>
      <c r="F568" s="36">
        <v>0</v>
      </c>
      <c r="G568" s="36">
        <f t="shared" si="75"/>
        <v>1150.7554062123352</v>
      </c>
      <c r="H568" s="53">
        <f t="shared" si="76"/>
        <v>995.74585566600149</v>
      </c>
      <c r="I568" s="53">
        <f t="shared" si="77"/>
        <v>903.8281034090013</v>
      </c>
    </row>
    <row r="569" spans="1:9" s="166" customFormat="1" ht="30" x14ac:dyDescent="0.25">
      <c r="A569" s="167" t="s">
        <v>2385</v>
      </c>
      <c r="B569" s="50" t="s">
        <v>2386</v>
      </c>
      <c r="C569" s="53">
        <v>29643.546540000054</v>
      </c>
      <c r="D569" s="36">
        <v>5124</v>
      </c>
      <c r="E569" s="36">
        <v>0</v>
      </c>
      <c r="F569" s="36">
        <v>0</v>
      </c>
      <c r="G569" s="36">
        <f t="shared" si="75"/>
        <v>1254.0106385246684</v>
      </c>
      <c r="H569" s="53">
        <f t="shared" si="76"/>
        <v>1085.0535007320013</v>
      </c>
      <c r="I569" s="53">
        <f t="shared" si="77"/>
        <v>984.8649599180012</v>
      </c>
    </row>
    <row r="570" spans="1:9" s="166" customFormat="1" ht="30" x14ac:dyDescent="0.25">
      <c r="A570" s="167" t="s">
        <v>2379</v>
      </c>
      <c r="B570" s="50" t="s">
        <v>2380</v>
      </c>
      <c r="C570" s="53">
        <v>25148.245085000057</v>
      </c>
      <c r="D570" s="36">
        <v>4344</v>
      </c>
      <c r="E570" s="36">
        <v>0</v>
      </c>
      <c r="F570" s="36">
        <v>0</v>
      </c>
      <c r="G570" s="36">
        <f t="shared" si="75"/>
        <v>1063.6809476128351</v>
      </c>
      <c r="H570" s="53">
        <f t="shared" si="76"/>
        <v>920.32472319300143</v>
      </c>
      <c r="I570" s="53">
        <f t="shared" si="77"/>
        <v>835.31691834450123</v>
      </c>
    </row>
    <row r="571" spans="1:9" s="166" customFormat="1" ht="30" x14ac:dyDescent="0.25">
      <c r="A571" s="167" t="s">
        <v>2391</v>
      </c>
      <c r="B571" s="50" t="s">
        <v>2392</v>
      </c>
      <c r="C571" s="53">
        <v>24341.045020000056</v>
      </c>
      <c r="D571" s="36">
        <v>4212</v>
      </c>
      <c r="E571" s="36">
        <v>0</v>
      </c>
      <c r="F571" s="36">
        <v>0</v>
      </c>
      <c r="G571" s="36">
        <f t="shared" si="75"/>
        <v>1029.9521721540018</v>
      </c>
      <c r="H571" s="53">
        <f t="shared" si="76"/>
        <v>891.24896151600149</v>
      </c>
      <c r="I571" s="53">
        <f t="shared" si="77"/>
        <v>809.00067693400115</v>
      </c>
    </row>
    <row r="572" spans="1:9" s="166" customFormat="1" ht="30" x14ac:dyDescent="0.25">
      <c r="A572" s="167" t="s">
        <v>2397</v>
      </c>
      <c r="B572" s="50" t="s">
        <v>2398</v>
      </c>
      <c r="C572" s="53">
        <v>26785.139790000056</v>
      </c>
      <c r="D572" s="36">
        <v>4632</v>
      </c>
      <c r="E572" s="36">
        <v>0</v>
      </c>
      <c r="F572" s="36">
        <v>0</v>
      </c>
      <c r="G572" s="36">
        <f t="shared" si="75"/>
        <v>1133.2074044663352</v>
      </c>
      <c r="H572" s="53">
        <f t="shared" si="76"/>
        <v>980.55660658200145</v>
      </c>
      <c r="I572" s="53">
        <f t="shared" si="77"/>
        <v>890.03753344300117</v>
      </c>
    </row>
    <row r="573" spans="1:9" s="166" customFormat="1" ht="30" x14ac:dyDescent="0.25">
      <c r="A573" s="167" t="s">
        <v>2393</v>
      </c>
      <c r="B573" s="50" t="s">
        <v>2394</v>
      </c>
      <c r="C573" s="53">
        <v>24341.045020000056</v>
      </c>
      <c r="D573" s="36">
        <v>4212</v>
      </c>
      <c r="E573" s="36">
        <v>0</v>
      </c>
      <c r="F573" s="36">
        <v>0</v>
      </c>
      <c r="G573" s="36">
        <f t="shared" si="75"/>
        <v>1029.9521721540018</v>
      </c>
      <c r="H573" s="53">
        <f t="shared" si="76"/>
        <v>891.24896151600149</v>
      </c>
      <c r="I573" s="53">
        <f t="shared" si="77"/>
        <v>809.00067693400115</v>
      </c>
    </row>
    <row r="574" spans="1:9" s="166" customFormat="1" ht="30" x14ac:dyDescent="0.25">
      <c r="A574" s="167" t="s">
        <v>2395</v>
      </c>
      <c r="B574" s="50" t="s">
        <v>2396</v>
      </c>
      <c r="C574" s="53">
        <v>26785.139790000056</v>
      </c>
      <c r="D574" s="36">
        <v>4632</v>
      </c>
      <c r="E574" s="36">
        <v>0</v>
      </c>
      <c r="F574" s="36">
        <v>0</v>
      </c>
      <c r="G574" s="36">
        <f t="shared" si="75"/>
        <v>1133.2074044663352</v>
      </c>
      <c r="H574" s="53">
        <f t="shared" si="76"/>
        <v>980.55660658200145</v>
      </c>
      <c r="I574" s="53">
        <f t="shared" si="77"/>
        <v>890.03753344300117</v>
      </c>
    </row>
    <row r="575" spans="1:9" s="166" customFormat="1" x14ac:dyDescent="0.25">
      <c r="A575" s="167" t="s">
        <v>2389</v>
      </c>
      <c r="B575" s="50" t="s">
        <v>2390</v>
      </c>
      <c r="C575" s="53">
        <v>22290.867835000055</v>
      </c>
      <c r="D575" s="36">
        <v>3852</v>
      </c>
      <c r="E575" s="36">
        <v>0</v>
      </c>
      <c r="F575" s="36">
        <v>0</v>
      </c>
      <c r="G575" s="36">
        <f t="shared" si="75"/>
        <v>942.91137820450183</v>
      </c>
      <c r="H575" s="53">
        <f t="shared" si="76"/>
        <v>815.85439014300141</v>
      </c>
      <c r="I575" s="53">
        <f t="shared" si="77"/>
        <v>740.5118320195013</v>
      </c>
    </row>
    <row r="576" spans="1:9" s="166" customFormat="1" x14ac:dyDescent="0.25">
      <c r="A576" s="167" t="s">
        <v>2412</v>
      </c>
      <c r="B576" s="50" t="s">
        <v>2413</v>
      </c>
      <c r="C576" s="53">
        <v>6072.3307349999859</v>
      </c>
      <c r="D576" s="36">
        <v>1044</v>
      </c>
      <c r="E576" s="36">
        <v>0</v>
      </c>
      <c r="F576" s="36">
        <v>0</v>
      </c>
      <c r="G576" s="36">
        <f t="shared" si="75"/>
        <v>256.56521503449954</v>
      </c>
      <c r="H576" s="53">
        <f t="shared" si="76"/>
        <v>221.91613296299963</v>
      </c>
      <c r="I576" s="53">
        <f t="shared" si="77"/>
        <v>201.3695769494997</v>
      </c>
    </row>
    <row r="577" spans="1:9" s="166" customFormat="1" x14ac:dyDescent="0.25">
      <c r="A577" s="167" t="s">
        <v>2442</v>
      </c>
      <c r="B577" s="50" t="s">
        <v>2443</v>
      </c>
      <c r="C577" s="53">
        <v>203.07916999999998</v>
      </c>
      <c r="D577" s="36">
        <v>36</v>
      </c>
      <c r="E577" s="36">
        <v>0</v>
      </c>
      <c r="F577" s="36">
        <v>0</v>
      </c>
      <c r="G577" s="36">
        <f t="shared" ref="G577:G640" si="78">C577*0.0327+D577*2/36+E577/12</f>
        <v>8.6406888589999991</v>
      </c>
      <c r="H577" s="53">
        <f t="shared" ref="H577:H640" si="79">C577*0.0258+D577*3/48+E577/12</f>
        <v>7.4894425859999991</v>
      </c>
      <c r="I577" s="53">
        <f t="shared" ref="I577:I640" si="80">C577*0.0217+D577*4/60+E577/12</f>
        <v>6.8068179889999989</v>
      </c>
    </row>
    <row r="578" spans="1:9" s="166" customFormat="1" x14ac:dyDescent="0.25">
      <c r="A578" s="167" t="s">
        <v>2450</v>
      </c>
      <c r="B578" s="50" t="s">
        <v>2451</v>
      </c>
      <c r="C578" s="53">
        <v>2448.1304099999925</v>
      </c>
      <c r="D578" s="36">
        <v>420</v>
      </c>
      <c r="E578" s="36">
        <v>0</v>
      </c>
      <c r="F578" s="36">
        <v>0</v>
      </c>
      <c r="G578" s="36">
        <f t="shared" si="78"/>
        <v>103.38719774033308</v>
      </c>
      <c r="H578" s="53">
        <f t="shared" si="79"/>
        <v>89.411764577999804</v>
      </c>
      <c r="I578" s="53">
        <f t="shared" si="80"/>
        <v>81.124429896999828</v>
      </c>
    </row>
    <row r="579" spans="1:9" s="166" customFormat="1" x14ac:dyDescent="0.25">
      <c r="A579" s="167" t="s">
        <v>2454</v>
      </c>
      <c r="B579" s="50" t="s">
        <v>2455</v>
      </c>
      <c r="C579" s="53">
        <v>2448.1304099999925</v>
      </c>
      <c r="D579" s="36">
        <v>420</v>
      </c>
      <c r="E579" s="36">
        <v>0</v>
      </c>
      <c r="F579" s="36">
        <v>0</v>
      </c>
      <c r="G579" s="36">
        <f t="shared" si="78"/>
        <v>103.38719774033308</v>
      </c>
      <c r="H579" s="53">
        <f t="shared" si="79"/>
        <v>89.411764577999804</v>
      </c>
      <c r="I579" s="53">
        <f t="shared" si="80"/>
        <v>81.124429896999828</v>
      </c>
    </row>
    <row r="580" spans="1:9" s="166" customFormat="1" x14ac:dyDescent="0.25">
      <c r="A580" s="167" t="s">
        <v>2452</v>
      </c>
      <c r="B580" s="50" t="s">
        <v>2453</v>
      </c>
      <c r="C580" s="53">
        <v>2448.1304099999925</v>
      </c>
      <c r="D580" s="36">
        <v>420</v>
      </c>
      <c r="E580" s="36">
        <v>0</v>
      </c>
      <c r="F580" s="36">
        <v>0</v>
      </c>
      <c r="G580" s="36">
        <f t="shared" si="78"/>
        <v>103.38719774033308</v>
      </c>
      <c r="H580" s="53">
        <f t="shared" si="79"/>
        <v>89.411764577999804</v>
      </c>
      <c r="I580" s="53">
        <f t="shared" si="80"/>
        <v>81.124429896999828</v>
      </c>
    </row>
    <row r="581" spans="1:9" s="166" customFormat="1" x14ac:dyDescent="0.25">
      <c r="A581" s="167" t="s">
        <v>2456</v>
      </c>
      <c r="B581" s="50" t="s">
        <v>2457</v>
      </c>
      <c r="C581" s="53">
        <v>2448.1304099999925</v>
      </c>
      <c r="D581" s="36">
        <v>420</v>
      </c>
      <c r="E581" s="36">
        <v>0</v>
      </c>
      <c r="F581" s="36">
        <v>0</v>
      </c>
      <c r="G581" s="36">
        <f t="shared" si="78"/>
        <v>103.38719774033308</v>
      </c>
      <c r="H581" s="53">
        <f t="shared" si="79"/>
        <v>89.411764577999804</v>
      </c>
      <c r="I581" s="53">
        <f t="shared" si="80"/>
        <v>81.124429896999828</v>
      </c>
    </row>
    <row r="582" spans="1:9" s="166" customFormat="1" x14ac:dyDescent="0.25">
      <c r="A582" s="167" t="s">
        <v>2446</v>
      </c>
      <c r="B582" s="161" t="s">
        <v>2447</v>
      </c>
      <c r="C582" s="53">
        <v>316.272695</v>
      </c>
      <c r="D582" s="36">
        <v>60</v>
      </c>
      <c r="E582" s="36">
        <v>0</v>
      </c>
      <c r="F582" s="36">
        <v>0</v>
      </c>
      <c r="G582" s="36">
        <f t="shared" si="78"/>
        <v>13.675450459833334</v>
      </c>
      <c r="H582" s="53">
        <f t="shared" si="79"/>
        <v>11.909835531000001</v>
      </c>
      <c r="I582" s="53">
        <f t="shared" si="80"/>
        <v>10.8631174815</v>
      </c>
    </row>
    <row r="583" spans="1:9" s="166" customFormat="1" ht="30" x14ac:dyDescent="0.25">
      <c r="A583" s="167" t="s">
        <v>2424</v>
      </c>
      <c r="B583" s="50" t="s">
        <v>2425</v>
      </c>
      <c r="C583" s="53">
        <v>653.8148600000012</v>
      </c>
      <c r="D583" s="36">
        <v>108</v>
      </c>
      <c r="E583" s="36">
        <v>0</v>
      </c>
      <c r="F583" s="36">
        <v>0</v>
      </c>
      <c r="G583" s="36">
        <f t="shared" si="78"/>
        <v>27.379745922000041</v>
      </c>
      <c r="H583" s="53">
        <f t="shared" si="79"/>
        <v>23.618423388000032</v>
      </c>
      <c r="I583" s="53">
        <f t="shared" si="80"/>
        <v>21.387782462000025</v>
      </c>
    </row>
    <row r="584" spans="1:9" s="166" customFormat="1" ht="30" x14ac:dyDescent="0.25">
      <c r="A584" s="167" t="s">
        <v>2472</v>
      </c>
      <c r="B584" s="161" t="s">
        <v>2473</v>
      </c>
      <c r="C584" s="53">
        <v>30177.352585000059</v>
      </c>
      <c r="D584" s="36">
        <v>5220</v>
      </c>
      <c r="E584" s="36">
        <v>0</v>
      </c>
      <c r="F584" s="36">
        <v>0</v>
      </c>
      <c r="G584" s="36">
        <f t="shared" si="78"/>
        <v>1276.799429529502</v>
      </c>
      <c r="H584" s="53">
        <f t="shared" si="79"/>
        <v>1104.8256966930016</v>
      </c>
      <c r="I584" s="53">
        <f t="shared" si="80"/>
        <v>1002.8485510945013</v>
      </c>
    </row>
    <row r="585" spans="1:9" s="166" customFormat="1" ht="30" x14ac:dyDescent="0.25">
      <c r="A585" s="167" t="s">
        <v>2480</v>
      </c>
      <c r="B585" s="161" t="s">
        <v>2481</v>
      </c>
      <c r="C585" s="53">
        <v>845.94015000000195</v>
      </c>
      <c r="D585" s="36">
        <v>0</v>
      </c>
      <c r="E585" s="36">
        <v>0</v>
      </c>
      <c r="F585" s="36">
        <v>0</v>
      </c>
      <c r="G585" s="36">
        <f t="shared" si="78"/>
        <v>27.662242905000063</v>
      </c>
      <c r="H585" s="53">
        <f t="shared" si="79"/>
        <v>21.825255870000049</v>
      </c>
      <c r="I585" s="53">
        <f t="shared" si="80"/>
        <v>18.356901255000043</v>
      </c>
    </row>
    <row r="586" spans="1:9" s="166" customFormat="1" ht="30" x14ac:dyDescent="0.25">
      <c r="A586" s="167" t="s">
        <v>2445</v>
      </c>
      <c r="B586" s="161" t="s">
        <v>2489</v>
      </c>
      <c r="C586" s="53">
        <v>2444.0329999999926</v>
      </c>
      <c r="D586" s="36">
        <v>420</v>
      </c>
      <c r="E586" s="36">
        <v>0</v>
      </c>
      <c r="F586" s="36">
        <v>0</v>
      </c>
      <c r="G586" s="36">
        <f t="shared" si="78"/>
        <v>103.25321243333309</v>
      </c>
      <c r="H586" s="53">
        <f t="shared" si="79"/>
        <v>89.306051399999802</v>
      </c>
      <c r="I586" s="53">
        <f t="shared" si="80"/>
        <v>81.035516099999839</v>
      </c>
    </row>
    <row r="587" spans="1:9" s="166" customFormat="1" x14ac:dyDescent="0.25">
      <c r="A587" s="167" t="s">
        <v>2458</v>
      </c>
      <c r="B587" s="50" t="s">
        <v>2459</v>
      </c>
      <c r="C587" s="53">
        <v>2136.0580749999931</v>
      </c>
      <c r="D587" s="36">
        <v>372</v>
      </c>
      <c r="E587" s="36">
        <v>0</v>
      </c>
      <c r="F587" s="36">
        <v>0</v>
      </c>
      <c r="G587" s="36">
        <f t="shared" si="78"/>
        <v>90.515765719166438</v>
      </c>
      <c r="H587" s="53">
        <f t="shared" si="79"/>
        <v>78.360298334999825</v>
      </c>
      <c r="I587" s="53">
        <f t="shared" si="80"/>
        <v>71.152460227499859</v>
      </c>
    </row>
    <row r="588" spans="1:9" s="166" customFormat="1" x14ac:dyDescent="0.25">
      <c r="A588" s="167" t="s">
        <v>2403</v>
      </c>
      <c r="B588" s="50" t="s">
        <v>1832</v>
      </c>
      <c r="C588" s="53">
        <v>478.20274999999981</v>
      </c>
      <c r="D588" s="36">
        <v>84</v>
      </c>
      <c r="E588" s="36">
        <v>0</v>
      </c>
      <c r="F588" s="36">
        <v>0</v>
      </c>
      <c r="G588" s="36">
        <f t="shared" si="78"/>
        <v>20.30389659166666</v>
      </c>
      <c r="H588" s="53">
        <f t="shared" si="79"/>
        <v>17.587630949999998</v>
      </c>
      <c r="I588" s="53">
        <f t="shared" si="80"/>
        <v>15.976999674999997</v>
      </c>
    </row>
    <row r="589" spans="1:9" s="166" customFormat="1" x14ac:dyDescent="0.25">
      <c r="A589" s="167" t="s">
        <v>2434</v>
      </c>
      <c r="B589" s="50" t="s">
        <v>2435</v>
      </c>
      <c r="C589" s="53">
        <v>4459.063054999986</v>
      </c>
      <c r="D589" s="36">
        <v>768</v>
      </c>
      <c r="E589" s="36">
        <v>0</v>
      </c>
      <c r="F589" s="36">
        <v>0</v>
      </c>
      <c r="G589" s="36">
        <f t="shared" si="78"/>
        <v>188.4780285651662</v>
      </c>
      <c r="H589" s="53">
        <f t="shared" si="79"/>
        <v>163.04382681899963</v>
      </c>
      <c r="I589" s="53">
        <f t="shared" si="80"/>
        <v>147.96166829349971</v>
      </c>
    </row>
    <row r="590" spans="1:9" s="166" customFormat="1" x14ac:dyDescent="0.25">
      <c r="A590" s="167" t="s">
        <v>2438</v>
      </c>
      <c r="B590" s="50" t="s">
        <v>2439</v>
      </c>
      <c r="C590" s="53">
        <v>2478.8815749999922</v>
      </c>
      <c r="D590" s="36">
        <v>432</v>
      </c>
      <c r="E590" s="36">
        <v>0</v>
      </c>
      <c r="F590" s="36">
        <v>0</v>
      </c>
      <c r="G590" s="36">
        <f t="shared" si="78"/>
        <v>105.05942750249974</v>
      </c>
      <c r="H590" s="53">
        <f t="shared" si="79"/>
        <v>90.955144634999797</v>
      </c>
      <c r="I590" s="53">
        <f t="shared" si="80"/>
        <v>82.591730177499826</v>
      </c>
    </row>
    <row r="591" spans="1:9" s="166" customFormat="1" x14ac:dyDescent="0.25">
      <c r="A591" s="167" t="s">
        <v>2408</v>
      </c>
      <c r="B591" s="50" t="s">
        <v>2409</v>
      </c>
      <c r="C591" s="53">
        <v>10731.24033000003</v>
      </c>
      <c r="D591" s="36">
        <v>1860</v>
      </c>
      <c r="E591" s="36">
        <v>0</v>
      </c>
      <c r="F591" s="36">
        <v>0</v>
      </c>
      <c r="G591" s="36">
        <f t="shared" si="78"/>
        <v>454.24489212433429</v>
      </c>
      <c r="H591" s="53">
        <f t="shared" si="79"/>
        <v>393.11600051400075</v>
      </c>
      <c r="I591" s="53">
        <f t="shared" si="80"/>
        <v>356.86791516100061</v>
      </c>
    </row>
    <row r="592" spans="1:9" s="166" customFormat="1" x14ac:dyDescent="0.25">
      <c r="A592" s="167" t="s">
        <v>2406</v>
      </c>
      <c r="B592" s="50" t="s">
        <v>2407</v>
      </c>
      <c r="C592" s="53">
        <v>10731.24033000003</v>
      </c>
      <c r="D592" s="36">
        <v>1860</v>
      </c>
      <c r="E592" s="36">
        <v>0</v>
      </c>
      <c r="F592" s="36">
        <v>0</v>
      </c>
      <c r="G592" s="36">
        <f t="shared" si="78"/>
        <v>454.24489212433429</v>
      </c>
      <c r="H592" s="53">
        <f t="shared" si="79"/>
        <v>393.11600051400075</v>
      </c>
      <c r="I592" s="53">
        <f t="shared" si="80"/>
        <v>356.86791516100061</v>
      </c>
    </row>
    <row r="593" spans="1:9" s="166" customFormat="1" x14ac:dyDescent="0.25">
      <c r="A593" s="167" t="s">
        <v>2404</v>
      </c>
      <c r="B593" s="50" t="s">
        <v>2405</v>
      </c>
      <c r="C593" s="53">
        <v>9720.6522450000302</v>
      </c>
      <c r="D593" s="36">
        <v>1680</v>
      </c>
      <c r="E593" s="36">
        <v>0</v>
      </c>
      <c r="F593" s="36">
        <v>0</v>
      </c>
      <c r="G593" s="36">
        <f t="shared" si="78"/>
        <v>411.19866174483428</v>
      </c>
      <c r="H593" s="53">
        <f t="shared" si="79"/>
        <v>355.79282792100082</v>
      </c>
      <c r="I593" s="53">
        <f t="shared" si="80"/>
        <v>322.93815371650066</v>
      </c>
    </row>
    <row r="594" spans="1:9" s="166" customFormat="1" x14ac:dyDescent="0.25">
      <c r="A594" s="167" t="s">
        <v>2436</v>
      </c>
      <c r="B594" s="50" t="s">
        <v>2437</v>
      </c>
      <c r="C594" s="53">
        <v>1485.4037800000028</v>
      </c>
      <c r="D594" s="36">
        <v>252</v>
      </c>
      <c r="E594" s="36">
        <v>0</v>
      </c>
      <c r="F594" s="36">
        <v>0</v>
      </c>
      <c r="G594" s="36">
        <f t="shared" si="78"/>
        <v>62.57270360600009</v>
      </c>
      <c r="H594" s="53">
        <f t="shared" si="79"/>
        <v>54.073417524000071</v>
      </c>
      <c r="I594" s="53">
        <f t="shared" si="80"/>
        <v>49.03326202600006</v>
      </c>
    </row>
    <row r="595" spans="1:9" s="166" customFormat="1" ht="30" x14ac:dyDescent="0.25">
      <c r="A595" s="167" t="s">
        <v>2463</v>
      </c>
      <c r="B595" s="50" t="s">
        <v>2619</v>
      </c>
      <c r="C595" s="53">
        <v>2075.7911450000029</v>
      </c>
      <c r="D595" s="36">
        <v>360</v>
      </c>
      <c r="E595" s="36">
        <v>0</v>
      </c>
      <c r="F595" s="36">
        <v>0</v>
      </c>
      <c r="G595" s="36">
        <f t="shared" si="78"/>
        <v>87.878370441500095</v>
      </c>
      <c r="H595" s="53">
        <f t="shared" si="79"/>
        <v>76.055411541000069</v>
      </c>
      <c r="I595" s="53">
        <f t="shared" si="80"/>
        <v>69.044667846500062</v>
      </c>
    </row>
    <row r="596" spans="1:9" s="166" customFormat="1" x14ac:dyDescent="0.25">
      <c r="A596" s="167" t="s">
        <v>2460</v>
      </c>
      <c r="B596" s="50" t="s">
        <v>2461</v>
      </c>
      <c r="C596" s="53">
        <v>2057.8057800000029</v>
      </c>
      <c r="D596" s="36">
        <v>360</v>
      </c>
      <c r="E596" s="36">
        <v>0</v>
      </c>
      <c r="F596" s="36">
        <v>0</v>
      </c>
      <c r="G596" s="36">
        <f t="shared" si="78"/>
        <v>87.290249006000096</v>
      </c>
      <c r="H596" s="53">
        <f t="shared" si="79"/>
        <v>75.591389124000074</v>
      </c>
      <c r="I596" s="53">
        <f t="shared" si="80"/>
        <v>68.654385426000061</v>
      </c>
    </row>
    <row r="597" spans="1:9" s="166" customFormat="1" ht="30" x14ac:dyDescent="0.25">
      <c r="A597" s="167" t="s">
        <v>2484</v>
      </c>
      <c r="B597" s="161" t="s">
        <v>2485</v>
      </c>
      <c r="C597" s="53">
        <v>801.77460000000178</v>
      </c>
      <c r="D597" s="36">
        <v>0</v>
      </c>
      <c r="E597" s="36">
        <v>0</v>
      </c>
      <c r="F597" s="36">
        <v>0</v>
      </c>
      <c r="G597" s="36">
        <f t="shared" si="78"/>
        <v>26.218029420000057</v>
      </c>
      <c r="H597" s="53">
        <f t="shared" si="79"/>
        <v>20.685784680000047</v>
      </c>
      <c r="I597" s="53">
        <f t="shared" si="80"/>
        <v>17.398508820000039</v>
      </c>
    </row>
    <row r="598" spans="1:9" s="166" customFormat="1" ht="30" x14ac:dyDescent="0.25">
      <c r="A598" s="167" t="s">
        <v>2476</v>
      </c>
      <c r="B598" s="60" t="s">
        <v>2477</v>
      </c>
      <c r="C598" s="53">
        <v>676.80359500000179</v>
      </c>
      <c r="D598" s="36">
        <v>0</v>
      </c>
      <c r="E598" s="36">
        <v>0</v>
      </c>
      <c r="F598" s="36">
        <v>0</v>
      </c>
      <c r="G598" s="36">
        <f t="shared" si="78"/>
        <v>22.131477556500059</v>
      </c>
      <c r="H598" s="53">
        <f t="shared" si="79"/>
        <v>17.461532751000046</v>
      </c>
      <c r="I598" s="53">
        <f t="shared" si="80"/>
        <v>14.686638011500039</v>
      </c>
    </row>
    <row r="599" spans="1:9" s="166" customFormat="1" ht="30" x14ac:dyDescent="0.25">
      <c r="A599" s="167" t="s">
        <v>2462</v>
      </c>
      <c r="B599" s="50" t="s">
        <v>2490</v>
      </c>
      <c r="C599" s="53">
        <v>2022.9057300000031</v>
      </c>
      <c r="D599" s="36">
        <v>348</v>
      </c>
      <c r="E599" s="36">
        <v>0</v>
      </c>
      <c r="F599" s="36">
        <v>0</v>
      </c>
      <c r="G599" s="36">
        <f t="shared" si="78"/>
        <v>85.482350704333427</v>
      </c>
      <c r="H599" s="53">
        <f t="shared" si="79"/>
        <v>73.940967834000077</v>
      </c>
      <c r="I599" s="53">
        <f t="shared" si="80"/>
        <v>67.097054341000074</v>
      </c>
    </row>
    <row r="600" spans="1:9" s="166" customFormat="1" x14ac:dyDescent="0.25">
      <c r="A600" s="167" t="s">
        <v>2470</v>
      </c>
      <c r="B600" s="161" t="s">
        <v>2471</v>
      </c>
      <c r="C600" s="53">
        <v>7060.3109999999861</v>
      </c>
      <c r="D600" s="36">
        <v>1224</v>
      </c>
      <c r="E600" s="36">
        <v>0</v>
      </c>
      <c r="F600" s="36">
        <v>0</v>
      </c>
      <c r="G600" s="36">
        <f t="shared" si="78"/>
        <v>298.87216969999952</v>
      </c>
      <c r="H600" s="53">
        <f t="shared" si="79"/>
        <v>258.65602379999962</v>
      </c>
      <c r="I600" s="53">
        <f t="shared" si="80"/>
        <v>234.80874869999968</v>
      </c>
    </row>
    <row r="601" spans="1:9" s="166" customFormat="1" x14ac:dyDescent="0.25">
      <c r="A601" s="167" t="s">
        <v>2399</v>
      </c>
      <c r="B601" s="50" t="s">
        <v>2400</v>
      </c>
      <c r="C601" s="53">
        <v>8208.5947099999867</v>
      </c>
      <c r="D601" s="36">
        <v>1416</v>
      </c>
      <c r="E601" s="36">
        <v>0</v>
      </c>
      <c r="F601" s="36">
        <v>0</v>
      </c>
      <c r="G601" s="36">
        <f t="shared" si="78"/>
        <v>347.08771368366627</v>
      </c>
      <c r="H601" s="53">
        <f t="shared" si="79"/>
        <v>300.28174351799964</v>
      </c>
      <c r="I601" s="53">
        <f t="shared" si="80"/>
        <v>272.52650520699973</v>
      </c>
    </row>
    <row r="602" spans="1:9" s="166" customFormat="1" ht="30" x14ac:dyDescent="0.25">
      <c r="A602" s="167" t="s">
        <v>2464</v>
      </c>
      <c r="B602" s="60" t="s">
        <v>2465</v>
      </c>
      <c r="C602" s="53">
        <v>19550.730045000055</v>
      </c>
      <c r="D602" s="36">
        <v>2532</v>
      </c>
      <c r="E602" s="36">
        <v>0</v>
      </c>
      <c r="F602" s="36">
        <v>0</v>
      </c>
      <c r="G602" s="36">
        <f t="shared" si="78"/>
        <v>779.97553913816841</v>
      </c>
      <c r="H602" s="53">
        <f t="shared" si="79"/>
        <v>662.65883516100143</v>
      </c>
      <c r="I602" s="53">
        <f t="shared" si="80"/>
        <v>593.05084197650126</v>
      </c>
    </row>
    <row r="603" spans="1:9" s="166" customFormat="1" ht="30" x14ac:dyDescent="0.25">
      <c r="A603" s="167" t="s">
        <v>2468</v>
      </c>
      <c r="B603" s="161" t="s">
        <v>2469</v>
      </c>
      <c r="C603" s="53">
        <v>6094.928259999986</v>
      </c>
      <c r="D603" s="36">
        <v>1056</v>
      </c>
      <c r="E603" s="36">
        <v>0</v>
      </c>
      <c r="F603" s="36">
        <v>0</v>
      </c>
      <c r="G603" s="36">
        <f t="shared" si="78"/>
        <v>257.97082076866621</v>
      </c>
      <c r="H603" s="53">
        <f t="shared" si="79"/>
        <v>223.24914910799964</v>
      </c>
      <c r="I603" s="53">
        <f t="shared" si="80"/>
        <v>202.65994324199971</v>
      </c>
    </row>
    <row r="604" spans="1:9" s="166" customFormat="1" ht="45" x14ac:dyDescent="0.25">
      <c r="A604" s="156" t="s">
        <v>2927</v>
      </c>
      <c r="B604" s="160" t="s">
        <v>2931</v>
      </c>
      <c r="C604" s="135">
        <v>6996.5</v>
      </c>
      <c r="D604" s="77">
        <v>1296</v>
      </c>
      <c r="E604" s="86">
        <v>0</v>
      </c>
      <c r="F604" s="36">
        <v>0</v>
      </c>
      <c r="G604" s="36">
        <f t="shared" si="78"/>
        <v>300.78555</v>
      </c>
      <c r="H604" s="53">
        <f t="shared" si="79"/>
        <v>261.50970000000001</v>
      </c>
      <c r="I604" s="53">
        <f t="shared" si="80"/>
        <v>238.22405000000001</v>
      </c>
    </row>
    <row r="605" spans="1:9" s="166" customFormat="1" x14ac:dyDescent="0.25">
      <c r="A605" s="167" t="s">
        <v>2410</v>
      </c>
      <c r="B605" s="50" t="s">
        <v>2411</v>
      </c>
      <c r="C605" s="53">
        <v>1184.9647950000019</v>
      </c>
      <c r="D605" s="36">
        <v>204</v>
      </c>
      <c r="E605" s="36">
        <v>0</v>
      </c>
      <c r="F605" s="36">
        <v>0</v>
      </c>
      <c r="G605" s="36">
        <f t="shared" si="78"/>
        <v>50.081682129833396</v>
      </c>
      <c r="H605" s="53">
        <f t="shared" si="79"/>
        <v>43.322091711000049</v>
      </c>
      <c r="I605" s="53">
        <f t="shared" si="80"/>
        <v>39.313736051500044</v>
      </c>
    </row>
    <row r="606" spans="1:9" s="166" customFormat="1" x14ac:dyDescent="0.25">
      <c r="A606" s="167" t="s">
        <v>2428</v>
      </c>
      <c r="B606" s="50" t="s">
        <v>2429</v>
      </c>
      <c r="C606" s="53">
        <v>1485.4037800000028</v>
      </c>
      <c r="D606" s="36">
        <v>252</v>
      </c>
      <c r="E606" s="36">
        <v>0</v>
      </c>
      <c r="F606" s="36">
        <v>0</v>
      </c>
      <c r="G606" s="36">
        <f t="shared" si="78"/>
        <v>62.57270360600009</v>
      </c>
      <c r="H606" s="53">
        <f t="shared" si="79"/>
        <v>54.073417524000071</v>
      </c>
      <c r="I606" s="53">
        <f t="shared" si="80"/>
        <v>49.03326202600006</v>
      </c>
    </row>
    <row r="607" spans="1:9" s="166" customFormat="1" ht="30" x14ac:dyDescent="0.25">
      <c r="A607" s="167" t="s">
        <v>2444</v>
      </c>
      <c r="B607" s="161" t="s">
        <v>2488</v>
      </c>
      <c r="C607" s="53">
        <v>3567.9690349999923</v>
      </c>
      <c r="D607" s="36">
        <v>612</v>
      </c>
      <c r="E607" s="36">
        <v>0</v>
      </c>
      <c r="F607" s="36">
        <v>0</v>
      </c>
      <c r="G607" s="36">
        <f t="shared" si="78"/>
        <v>150.67258744449975</v>
      </c>
      <c r="H607" s="53">
        <f t="shared" si="79"/>
        <v>130.30360110299981</v>
      </c>
      <c r="I607" s="53">
        <f t="shared" si="80"/>
        <v>118.22492805949983</v>
      </c>
    </row>
    <row r="608" spans="1:9" s="166" customFormat="1" ht="30" x14ac:dyDescent="0.25">
      <c r="A608" s="167" t="s">
        <v>2474</v>
      </c>
      <c r="B608" s="161" t="s">
        <v>2475</v>
      </c>
      <c r="C608" s="53">
        <v>38818.306409999881</v>
      </c>
      <c r="D608" s="36">
        <v>6708</v>
      </c>
      <c r="E608" s="36">
        <v>0</v>
      </c>
      <c r="F608" s="36">
        <v>0</v>
      </c>
      <c r="G608" s="36">
        <f t="shared" si="78"/>
        <v>1642.0252862736629</v>
      </c>
      <c r="H608" s="53">
        <f t="shared" si="79"/>
        <v>1420.7623053779969</v>
      </c>
      <c r="I608" s="53">
        <f t="shared" si="80"/>
        <v>1289.5572490969973</v>
      </c>
    </row>
    <row r="609" spans="1:9" s="166" customFormat="1" ht="30" x14ac:dyDescent="0.25">
      <c r="A609" s="167" t="s">
        <v>2466</v>
      </c>
      <c r="B609" s="161" t="s">
        <v>2467</v>
      </c>
      <c r="C609" s="53">
        <v>4874.5795499999858</v>
      </c>
      <c r="D609" s="36">
        <v>840</v>
      </c>
      <c r="E609" s="36">
        <v>0</v>
      </c>
      <c r="F609" s="36">
        <v>0</v>
      </c>
      <c r="G609" s="36">
        <f t="shared" si="78"/>
        <v>206.06541795166621</v>
      </c>
      <c r="H609" s="53">
        <f t="shared" si="79"/>
        <v>178.26415238999965</v>
      </c>
      <c r="I609" s="53">
        <f t="shared" si="80"/>
        <v>161.77837623499971</v>
      </c>
    </row>
    <row r="610" spans="1:9" s="166" customFormat="1" x14ac:dyDescent="0.25">
      <c r="A610" s="167" t="s">
        <v>2401</v>
      </c>
      <c r="B610" s="50" t="s">
        <v>2402</v>
      </c>
      <c r="C610" s="53">
        <v>10871.14938000003</v>
      </c>
      <c r="D610" s="36">
        <v>1884</v>
      </c>
      <c r="E610" s="36">
        <v>0</v>
      </c>
      <c r="F610" s="36">
        <v>0</v>
      </c>
      <c r="G610" s="36">
        <f t="shared" si="78"/>
        <v>460.15325139266764</v>
      </c>
      <c r="H610" s="53">
        <f t="shared" si="79"/>
        <v>398.22565400400077</v>
      </c>
      <c r="I610" s="53">
        <f t="shared" si="80"/>
        <v>361.50394154600065</v>
      </c>
    </row>
    <row r="611" spans="1:9" s="166" customFormat="1" x14ac:dyDescent="0.25">
      <c r="A611" s="167" t="s">
        <v>2478</v>
      </c>
      <c r="B611" s="161" t="s">
        <v>2479</v>
      </c>
      <c r="C611" s="53">
        <v>585.23986500000194</v>
      </c>
      <c r="D611" s="36">
        <v>0</v>
      </c>
      <c r="E611" s="36">
        <v>0</v>
      </c>
      <c r="F611" s="36">
        <v>0</v>
      </c>
      <c r="G611" s="36">
        <f t="shared" si="78"/>
        <v>19.137343585500062</v>
      </c>
      <c r="H611" s="53">
        <f t="shared" si="79"/>
        <v>15.09918851700005</v>
      </c>
      <c r="I611" s="53">
        <f t="shared" si="80"/>
        <v>12.699705070500043</v>
      </c>
    </row>
    <row r="612" spans="1:9" s="166" customFormat="1" x14ac:dyDescent="0.25">
      <c r="A612" s="167" t="s">
        <v>2448</v>
      </c>
      <c r="B612" s="50" t="s">
        <v>2449</v>
      </c>
      <c r="C612" s="53">
        <v>180.79090679999999</v>
      </c>
      <c r="D612" s="36">
        <v>36</v>
      </c>
      <c r="E612" s="36">
        <v>0</v>
      </c>
      <c r="F612" s="36">
        <v>0</v>
      </c>
      <c r="G612" s="36">
        <f t="shared" si="78"/>
        <v>7.91186265236</v>
      </c>
      <c r="H612" s="53">
        <f t="shared" si="79"/>
        <v>6.9144053954399993</v>
      </c>
      <c r="I612" s="53">
        <f t="shared" si="80"/>
        <v>6.3231626775599992</v>
      </c>
    </row>
    <row r="613" spans="1:9" s="166" customFormat="1" x14ac:dyDescent="0.25">
      <c r="A613" s="167" t="s">
        <v>2482</v>
      </c>
      <c r="B613" s="161" t="s">
        <v>2483</v>
      </c>
      <c r="C613" s="53">
        <v>985.98303500000191</v>
      </c>
      <c r="D613" s="36">
        <v>0</v>
      </c>
      <c r="E613" s="36">
        <v>0</v>
      </c>
      <c r="F613" s="36">
        <v>0</v>
      </c>
      <c r="G613" s="36">
        <f t="shared" si="78"/>
        <v>32.241645244500063</v>
      </c>
      <c r="H613" s="53">
        <f t="shared" si="79"/>
        <v>25.438362303000048</v>
      </c>
      <c r="I613" s="53">
        <f t="shared" si="80"/>
        <v>21.395831859500042</v>
      </c>
    </row>
    <row r="614" spans="1:9" s="166" customFormat="1" x14ac:dyDescent="0.25">
      <c r="A614" s="190" t="s">
        <v>3035</v>
      </c>
      <c r="B614" s="84" t="s">
        <v>3036</v>
      </c>
      <c r="C614" s="53">
        <v>4733.94985</v>
      </c>
      <c r="D614" s="77">
        <v>852</v>
      </c>
      <c r="E614" s="77">
        <v>0</v>
      </c>
      <c r="F614" s="36">
        <v>0</v>
      </c>
      <c r="G614" s="36">
        <f t="shared" si="78"/>
        <v>202.13349342833334</v>
      </c>
      <c r="H614" s="53">
        <f t="shared" si="79"/>
        <v>175.38590613</v>
      </c>
      <c r="I614" s="53">
        <f t="shared" si="80"/>
        <v>159.526711745</v>
      </c>
    </row>
    <row r="615" spans="1:9" s="166" customFormat="1" x14ac:dyDescent="0.25">
      <c r="A615" s="167" t="s">
        <v>2440</v>
      </c>
      <c r="B615" s="50" t="s">
        <v>2441</v>
      </c>
      <c r="C615" s="53">
        <v>2478.8815749999922</v>
      </c>
      <c r="D615" s="36">
        <v>432</v>
      </c>
      <c r="E615" s="36">
        <v>0</v>
      </c>
      <c r="F615" s="36">
        <v>0</v>
      </c>
      <c r="G615" s="36">
        <f t="shared" si="78"/>
        <v>105.05942750249974</v>
      </c>
      <c r="H615" s="53">
        <f t="shared" si="79"/>
        <v>90.955144634999797</v>
      </c>
      <c r="I615" s="53">
        <f t="shared" si="80"/>
        <v>82.591730177499826</v>
      </c>
    </row>
    <row r="616" spans="1:9" s="166" customFormat="1" x14ac:dyDescent="0.25">
      <c r="A616" s="167" t="s">
        <v>2416</v>
      </c>
      <c r="B616" s="50" t="s">
        <v>2417</v>
      </c>
      <c r="C616" s="53">
        <v>4459.063054999986</v>
      </c>
      <c r="D616" s="36">
        <v>768</v>
      </c>
      <c r="E616" s="36">
        <v>0</v>
      </c>
      <c r="F616" s="36">
        <v>0</v>
      </c>
      <c r="G616" s="36">
        <f t="shared" si="78"/>
        <v>188.4780285651662</v>
      </c>
      <c r="H616" s="53">
        <f t="shared" si="79"/>
        <v>163.04382681899963</v>
      </c>
      <c r="I616" s="53">
        <f t="shared" si="80"/>
        <v>147.96166829349971</v>
      </c>
    </row>
    <row r="617" spans="1:9" s="166" customFormat="1" x14ac:dyDescent="0.25">
      <c r="A617" s="167" t="s">
        <v>2418</v>
      </c>
      <c r="B617" s="50" t="s">
        <v>2419</v>
      </c>
      <c r="C617" s="53">
        <v>1485.4037800000028</v>
      </c>
      <c r="D617" s="36">
        <v>252</v>
      </c>
      <c r="E617" s="36">
        <v>0</v>
      </c>
      <c r="F617" s="36">
        <v>0</v>
      </c>
      <c r="G617" s="36">
        <f t="shared" si="78"/>
        <v>62.57270360600009</v>
      </c>
      <c r="H617" s="53">
        <f t="shared" si="79"/>
        <v>54.073417524000071</v>
      </c>
      <c r="I617" s="53">
        <f t="shared" si="80"/>
        <v>49.03326202600006</v>
      </c>
    </row>
    <row r="618" spans="1:9" s="166" customFormat="1" x14ac:dyDescent="0.25">
      <c r="A618" s="167" t="s">
        <v>2426</v>
      </c>
      <c r="B618" s="50" t="s">
        <v>2427</v>
      </c>
      <c r="C618" s="53">
        <v>4459.063054999986</v>
      </c>
      <c r="D618" s="36">
        <v>768</v>
      </c>
      <c r="E618" s="36">
        <v>0</v>
      </c>
      <c r="F618" s="36">
        <v>0</v>
      </c>
      <c r="G618" s="36">
        <f t="shared" si="78"/>
        <v>188.4780285651662</v>
      </c>
      <c r="H618" s="53">
        <f t="shared" si="79"/>
        <v>163.04382681899963</v>
      </c>
      <c r="I618" s="53">
        <f t="shared" si="80"/>
        <v>147.96166829349971</v>
      </c>
    </row>
    <row r="619" spans="1:9" s="166" customFormat="1" x14ac:dyDescent="0.25">
      <c r="A619" s="167" t="s">
        <v>416</v>
      </c>
      <c r="B619" s="161" t="s">
        <v>417</v>
      </c>
      <c r="C619" s="53">
        <v>1568.844755000001</v>
      </c>
      <c r="D619" s="36">
        <v>288</v>
      </c>
      <c r="E619" s="36">
        <v>0</v>
      </c>
      <c r="F619" s="36">
        <v>0</v>
      </c>
      <c r="G619" s="36">
        <f t="shared" si="78"/>
        <v>67.301223488500028</v>
      </c>
      <c r="H619" s="53">
        <f t="shared" si="79"/>
        <v>58.476194679000024</v>
      </c>
      <c r="I619" s="53">
        <f t="shared" si="80"/>
        <v>53.243931183500024</v>
      </c>
    </row>
    <row r="620" spans="1:9" s="166" customFormat="1" x14ac:dyDescent="0.25">
      <c r="A620" s="167" t="s">
        <v>418</v>
      </c>
      <c r="B620" s="161" t="s">
        <v>419</v>
      </c>
      <c r="C620" s="53">
        <v>1387.8998350000004</v>
      </c>
      <c r="D620" s="36">
        <v>264</v>
      </c>
      <c r="E620" s="36">
        <v>0</v>
      </c>
      <c r="F620" s="36">
        <v>0</v>
      </c>
      <c r="G620" s="36">
        <f t="shared" si="78"/>
        <v>60.05099127116668</v>
      </c>
      <c r="H620" s="53">
        <f t="shared" si="79"/>
        <v>52.307815743000013</v>
      </c>
      <c r="I620" s="53">
        <f t="shared" si="80"/>
        <v>47.717426419500015</v>
      </c>
    </row>
    <row r="621" spans="1:9" s="166" customFormat="1" x14ac:dyDescent="0.25">
      <c r="A621" s="167" t="s">
        <v>420</v>
      </c>
      <c r="B621" s="161" t="s">
        <v>421</v>
      </c>
      <c r="C621" s="53">
        <v>1387.8998350000004</v>
      </c>
      <c r="D621" s="36">
        <v>264</v>
      </c>
      <c r="E621" s="36">
        <v>0</v>
      </c>
      <c r="F621" s="36">
        <v>0</v>
      </c>
      <c r="G621" s="36">
        <f t="shared" si="78"/>
        <v>60.05099127116668</v>
      </c>
      <c r="H621" s="53">
        <f t="shared" si="79"/>
        <v>52.307815743000013</v>
      </c>
      <c r="I621" s="53">
        <f t="shared" si="80"/>
        <v>47.717426419500015</v>
      </c>
    </row>
    <row r="622" spans="1:9" s="166" customFormat="1" x14ac:dyDescent="0.25">
      <c r="A622" s="167" t="s">
        <v>422</v>
      </c>
      <c r="B622" s="161" t="s">
        <v>423</v>
      </c>
      <c r="C622" s="53">
        <v>4373.2954099999924</v>
      </c>
      <c r="D622" s="36">
        <v>816</v>
      </c>
      <c r="E622" s="36">
        <v>0</v>
      </c>
      <c r="F622" s="36">
        <v>0</v>
      </c>
      <c r="G622" s="36">
        <f t="shared" si="78"/>
        <v>188.34009324033309</v>
      </c>
      <c r="H622" s="53">
        <f t="shared" si="79"/>
        <v>163.83102157799982</v>
      </c>
      <c r="I622" s="53">
        <f t="shared" si="80"/>
        <v>149.30051039699984</v>
      </c>
    </row>
    <row r="623" spans="1:9" s="166" customFormat="1" x14ac:dyDescent="0.25">
      <c r="A623" s="167" t="s">
        <v>424</v>
      </c>
      <c r="B623" s="161" t="s">
        <v>425</v>
      </c>
      <c r="C623" s="53">
        <v>5463.9888899999896</v>
      </c>
      <c r="D623" s="36">
        <v>1020</v>
      </c>
      <c r="E623" s="36">
        <v>0</v>
      </c>
      <c r="F623" s="36">
        <v>0</v>
      </c>
      <c r="G623" s="36">
        <f t="shared" si="78"/>
        <v>235.3391033696663</v>
      </c>
      <c r="H623" s="53">
        <f t="shared" si="79"/>
        <v>204.72091336199972</v>
      </c>
      <c r="I623" s="53">
        <f t="shared" si="80"/>
        <v>186.56855891299978</v>
      </c>
    </row>
    <row r="624" spans="1:9" s="166" customFormat="1" x14ac:dyDescent="0.25">
      <c r="A624" s="167" t="s">
        <v>426</v>
      </c>
      <c r="B624" s="161" t="s">
        <v>427</v>
      </c>
      <c r="C624" s="53">
        <v>1562.492740000001</v>
      </c>
      <c r="D624" s="36">
        <v>288</v>
      </c>
      <c r="E624" s="36">
        <v>0</v>
      </c>
      <c r="F624" s="36">
        <v>0</v>
      </c>
      <c r="G624" s="36">
        <f t="shared" si="78"/>
        <v>67.093512598000032</v>
      </c>
      <c r="H624" s="53">
        <f t="shared" si="79"/>
        <v>58.312312692000027</v>
      </c>
      <c r="I624" s="53">
        <f t="shared" si="80"/>
        <v>53.10609245800002</v>
      </c>
    </row>
    <row r="625" spans="1:9" s="166" customFormat="1" x14ac:dyDescent="0.25">
      <c r="A625" s="167" t="s">
        <v>428</v>
      </c>
      <c r="B625" s="161" t="s">
        <v>429</v>
      </c>
      <c r="C625" s="53">
        <v>779.63005500000031</v>
      </c>
      <c r="D625" s="36">
        <v>144</v>
      </c>
      <c r="E625" s="36">
        <v>0</v>
      </c>
      <c r="F625" s="36">
        <v>0</v>
      </c>
      <c r="G625" s="36">
        <f t="shared" si="78"/>
        <v>33.49390279850001</v>
      </c>
      <c r="H625" s="53">
        <f t="shared" si="79"/>
        <v>29.114455419000009</v>
      </c>
      <c r="I625" s="53">
        <f t="shared" si="80"/>
        <v>26.517972193500007</v>
      </c>
    </row>
    <row r="626" spans="1:9" s="166" customFormat="1" x14ac:dyDescent="0.25">
      <c r="A626" s="167" t="s">
        <v>430</v>
      </c>
      <c r="B626" s="161" t="s">
        <v>431</v>
      </c>
      <c r="C626" s="53">
        <v>869.60835500000064</v>
      </c>
      <c r="D626" s="36">
        <v>156</v>
      </c>
      <c r="E626" s="36">
        <v>0</v>
      </c>
      <c r="F626" s="36">
        <v>0</v>
      </c>
      <c r="G626" s="36">
        <f t="shared" si="78"/>
        <v>37.102859875166686</v>
      </c>
      <c r="H626" s="53">
        <f t="shared" si="79"/>
        <v>32.185895559000016</v>
      </c>
      <c r="I626" s="53">
        <f t="shared" si="80"/>
        <v>29.270501303500012</v>
      </c>
    </row>
    <row r="627" spans="1:9" s="166" customFormat="1" ht="30" x14ac:dyDescent="0.25">
      <c r="A627" s="167" t="s">
        <v>432</v>
      </c>
      <c r="B627" s="161" t="s">
        <v>2940</v>
      </c>
      <c r="C627" s="53">
        <v>16579.768060000002</v>
      </c>
      <c r="D627" s="36">
        <v>3084</v>
      </c>
      <c r="E627" s="36">
        <v>0</v>
      </c>
      <c r="F627" s="36">
        <v>0</v>
      </c>
      <c r="G627" s="36">
        <f t="shared" si="78"/>
        <v>713.49174889533344</v>
      </c>
      <c r="H627" s="53">
        <f t="shared" si="79"/>
        <v>620.50801594800009</v>
      </c>
      <c r="I627" s="53">
        <f t="shared" si="80"/>
        <v>565.38096690200007</v>
      </c>
    </row>
    <row r="628" spans="1:9" s="166" customFormat="1" ht="30" x14ac:dyDescent="0.25">
      <c r="A628" s="167" t="s">
        <v>433</v>
      </c>
      <c r="B628" s="161" t="s">
        <v>2941</v>
      </c>
      <c r="C628" s="53">
        <v>17471.881285000054</v>
      </c>
      <c r="D628" s="36">
        <v>3252</v>
      </c>
      <c r="E628" s="36">
        <v>0</v>
      </c>
      <c r="F628" s="36">
        <v>0</v>
      </c>
      <c r="G628" s="36">
        <f t="shared" si="78"/>
        <v>751.99718468616834</v>
      </c>
      <c r="H628" s="53">
        <f t="shared" si="79"/>
        <v>654.02453715300135</v>
      </c>
      <c r="I628" s="53">
        <f t="shared" si="80"/>
        <v>595.93982388450127</v>
      </c>
    </row>
    <row r="629" spans="1:9" s="166" customFormat="1" ht="30" x14ac:dyDescent="0.25">
      <c r="A629" s="167" t="s">
        <v>434</v>
      </c>
      <c r="B629" s="161" t="s">
        <v>2942</v>
      </c>
      <c r="C629" s="53">
        <v>19769.478205000058</v>
      </c>
      <c r="D629" s="36">
        <v>3672</v>
      </c>
      <c r="E629" s="36">
        <v>0</v>
      </c>
      <c r="F629" s="36">
        <v>0</v>
      </c>
      <c r="G629" s="36">
        <f t="shared" si="78"/>
        <v>850.46193730350183</v>
      </c>
      <c r="H629" s="53">
        <f t="shared" si="79"/>
        <v>739.5525376890015</v>
      </c>
      <c r="I629" s="53">
        <f t="shared" si="80"/>
        <v>673.79767704850133</v>
      </c>
    </row>
    <row r="630" spans="1:9" s="166" customFormat="1" ht="30" x14ac:dyDescent="0.25">
      <c r="A630" s="167" t="s">
        <v>435</v>
      </c>
      <c r="B630" s="161" t="s">
        <v>2943</v>
      </c>
      <c r="C630" s="53">
        <v>20665.905035000054</v>
      </c>
      <c r="D630" s="36">
        <v>3840</v>
      </c>
      <c r="E630" s="36">
        <v>0</v>
      </c>
      <c r="F630" s="36">
        <v>0</v>
      </c>
      <c r="G630" s="36">
        <f t="shared" si="78"/>
        <v>889.10842797783516</v>
      </c>
      <c r="H630" s="53">
        <f t="shared" si="79"/>
        <v>773.18034990300146</v>
      </c>
      <c r="I630" s="53">
        <f t="shared" si="80"/>
        <v>704.45013925950116</v>
      </c>
    </row>
    <row r="631" spans="1:9" s="166" customFormat="1" ht="30" x14ac:dyDescent="0.25">
      <c r="A631" s="167" t="s">
        <v>436</v>
      </c>
      <c r="B631" s="161" t="s">
        <v>2944</v>
      </c>
      <c r="C631" s="53">
        <v>23276.614085000056</v>
      </c>
      <c r="D631" s="36">
        <v>4332</v>
      </c>
      <c r="E631" s="36">
        <v>0</v>
      </c>
      <c r="F631" s="36">
        <v>0</v>
      </c>
      <c r="G631" s="36">
        <f t="shared" si="78"/>
        <v>1001.8119472461684</v>
      </c>
      <c r="H631" s="53">
        <f t="shared" si="79"/>
        <v>871.28664339300144</v>
      </c>
      <c r="I631" s="53">
        <f t="shared" si="80"/>
        <v>793.90252564450122</v>
      </c>
    </row>
    <row r="632" spans="1:9" s="166" customFormat="1" ht="30" x14ac:dyDescent="0.25">
      <c r="A632" s="167" t="s">
        <v>437</v>
      </c>
      <c r="B632" s="161" t="s">
        <v>2945</v>
      </c>
      <c r="C632" s="53">
        <v>17578.424240000058</v>
      </c>
      <c r="D632" s="36">
        <v>3264</v>
      </c>
      <c r="E632" s="36">
        <v>0</v>
      </c>
      <c r="F632" s="36">
        <v>0</v>
      </c>
      <c r="G632" s="36">
        <f t="shared" si="78"/>
        <v>756.1478059813353</v>
      </c>
      <c r="H632" s="53">
        <f t="shared" si="79"/>
        <v>657.52334539200149</v>
      </c>
      <c r="I632" s="53">
        <f t="shared" si="80"/>
        <v>599.05180600800122</v>
      </c>
    </row>
    <row r="633" spans="1:9" s="170" customFormat="1" ht="30" x14ac:dyDescent="0.25">
      <c r="A633" s="167" t="s">
        <v>438</v>
      </c>
      <c r="B633" s="161" t="s">
        <v>2946</v>
      </c>
      <c r="C633" s="53">
        <v>18475.870275000056</v>
      </c>
      <c r="D633" s="36">
        <v>3432</v>
      </c>
      <c r="E633" s="36">
        <v>0</v>
      </c>
      <c r="F633" s="36">
        <v>0</v>
      </c>
      <c r="G633" s="36">
        <f t="shared" si="78"/>
        <v>794.82762465916846</v>
      </c>
      <c r="H633" s="53">
        <f t="shared" si="79"/>
        <v>691.17745309500151</v>
      </c>
      <c r="I633" s="53">
        <f t="shared" si="80"/>
        <v>629.72638496750119</v>
      </c>
    </row>
    <row r="634" spans="1:9" s="170" customFormat="1" ht="30" x14ac:dyDescent="0.25">
      <c r="A634" s="167" t="s">
        <v>439</v>
      </c>
      <c r="B634" s="161" t="s">
        <v>2947</v>
      </c>
      <c r="C634" s="53">
        <v>20636.852545000056</v>
      </c>
      <c r="D634" s="36">
        <v>3840</v>
      </c>
      <c r="E634" s="36">
        <v>0</v>
      </c>
      <c r="F634" s="36">
        <v>0</v>
      </c>
      <c r="G634" s="36">
        <f t="shared" si="78"/>
        <v>888.1584115548352</v>
      </c>
      <c r="H634" s="53">
        <f t="shared" si="79"/>
        <v>772.43079566100141</v>
      </c>
      <c r="I634" s="53">
        <f t="shared" si="80"/>
        <v>703.81970022650125</v>
      </c>
    </row>
    <row r="635" spans="1:9" s="170" customFormat="1" ht="30" x14ac:dyDescent="0.25">
      <c r="A635" s="167" t="s">
        <v>440</v>
      </c>
      <c r="B635" s="161" t="s">
        <v>2948</v>
      </c>
      <c r="C635" s="53">
        <v>21536.501710000059</v>
      </c>
      <c r="D635" s="36">
        <v>4008</v>
      </c>
      <c r="E635" s="36">
        <v>0</v>
      </c>
      <c r="F635" s="36">
        <v>0</v>
      </c>
      <c r="G635" s="36">
        <f t="shared" si="78"/>
        <v>926.91027258366853</v>
      </c>
      <c r="H635" s="53">
        <f t="shared" si="79"/>
        <v>806.1417441180015</v>
      </c>
      <c r="I635" s="53">
        <f t="shared" si="80"/>
        <v>734.54208710700129</v>
      </c>
    </row>
    <row r="636" spans="1:9" s="170" customFormat="1" ht="30" x14ac:dyDescent="0.25">
      <c r="A636" s="167" t="s">
        <v>441</v>
      </c>
      <c r="B636" s="161" t="s">
        <v>2949</v>
      </c>
      <c r="C636" s="53">
        <v>24258.098205000057</v>
      </c>
      <c r="D636" s="36">
        <v>4512</v>
      </c>
      <c r="E636" s="36">
        <v>0</v>
      </c>
      <c r="F636" s="36">
        <v>0</v>
      </c>
      <c r="G636" s="36">
        <f t="shared" si="78"/>
        <v>1043.9064779701685</v>
      </c>
      <c r="H636" s="53">
        <f t="shared" si="79"/>
        <v>907.85893368900145</v>
      </c>
      <c r="I636" s="53">
        <f t="shared" si="80"/>
        <v>827.20073104850121</v>
      </c>
    </row>
    <row r="637" spans="1:9" s="170" customFormat="1" x14ac:dyDescent="0.25">
      <c r="A637" s="167" t="s">
        <v>442</v>
      </c>
      <c r="B637" s="161" t="s">
        <v>443</v>
      </c>
      <c r="C637" s="53">
        <v>237.82613335000002</v>
      </c>
      <c r="D637" s="36">
        <v>48</v>
      </c>
      <c r="E637" s="36">
        <v>0</v>
      </c>
      <c r="F637" s="36">
        <v>0</v>
      </c>
      <c r="G637" s="36">
        <f t="shared" si="78"/>
        <v>10.443581227211666</v>
      </c>
      <c r="H637" s="53">
        <f t="shared" si="79"/>
        <v>9.1359142404300009</v>
      </c>
      <c r="I637" s="53">
        <f t="shared" si="80"/>
        <v>8.3608270936950007</v>
      </c>
    </row>
    <row r="638" spans="1:9" s="170" customFormat="1" x14ac:dyDescent="0.25">
      <c r="A638" s="167" t="s">
        <v>444</v>
      </c>
      <c r="B638" s="161" t="s">
        <v>445</v>
      </c>
      <c r="C638" s="53">
        <v>985.98303500000054</v>
      </c>
      <c r="D638" s="36">
        <v>180</v>
      </c>
      <c r="E638" s="36">
        <v>0</v>
      </c>
      <c r="F638" s="36">
        <v>0</v>
      </c>
      <c r="G638" s="36">
        <f t="shared" si="78"/>
        <v>42.24164524450002</v>
      </c>
      <c r="H638" s="53">
        <f t="shared" si="79"/>
        <v>36.688362303000012</v>
      </c>
      <c r="I638" s="53">
        <f t="shared" si="80"/>
        <v>33.395831859500014</v>
      </c>
    </row>
    <row r="639" spans="1:9" s="170" customFormat="1" x14ac:dyDescent="0.25">
      <c r="A639" s="167" t="s">
        <v>446</v>
      </c>
      <c r="B639" s="161" t="s">
        <v>447</v>
      </c>
      <c r="C639" s="53">
        <v>1975.0030950000007</v>
      </c>
      <c r="D639" s="36">
        <v>372</v>
      </c>
      <c r="E639" s="36">
        <v>0</v>
      </c>
      <c r="F639" s="36">
        <v>0</v>
      </c>
      <c r="G639" s="36">
        <f t="shared" si="78"/>
        <v>85.249267873166701</v>
      </c>
      <c r="H639" s="53">
        <f t="shared" si="79"/>
        <v>74.205079851000022</v>
      </c>
      <c r="I639" s="53">
        <f t="shared" si="80"/>
        <v>67.657567161500012</v>
      </c>
    </row>
    <row r="640" spans="1:9" s="170" customFormat="1" x14ac:dyDescent="0.25">
      <c r="A640" s="167" t="s">
        <v>448</v>
      </c>
      <c r="B640" s="161" t="s">
        <v>449</v>
      </c>
      <c r="C640" s="53">
        <v>1975.0030950000007</v>
      </c>
      <c r="D640" s="36">
        <v>372</v>
      </c>
      <c r="E640" s="36">
        <v>0</v>
      </c>
      <c r="F640" s="36">
        <v>0</v>
      </c>
      <c r="G640" s="36">
        <f t="shared" si="78"/>
        <v>85.249267873166701</v>
      </c>
      <c r="H640" s="53">
        <f t="shared" si="79"/>
        <v>74.205079851000022</v>
      </c>
      <c r="I640" s="53">
        <f t="shared" si="80"/>
        <v>67.657567161500012</v>
      </c>
    </row>
    <row r="641" spans="1:9" s="170" customFormat="1" x14ac:dyDescent="0.25">
      <c r="A641" s="167" t="s">
        <v>450</v>
      </c>
      <c r="B641" s="161" t="s">
        <v>451</v>
      </c>
      <c r="C641" s="53">
        <v>1694.7526050000013</v>
      </c>
      <c r="D641" s="36">
        <v>312</v>
      </c>
      <c r="E641" s="36">
        <v>0</v>
      </c>
      <c r="F641" s="36">
        <v>0</v>
      </c>
      <c r="G641" s="36">
        <f t="shared" ref="G641:G704" si="81">C641*0.0327+D641*2/36+E641/12</f>
        <v>72.751743516833372</v>
      </c>
      <c r="H641" s="53">
        <f t="shared" ref="H641:H704" si="82">C641*0.0258+D641*3/48+E641/12</f>
        <v>63.22461720900003</v>
      </c>
      <c r="I641" s="53">
        <f t="shared" ref="I641:I704" si="83">C641*0.0217+D641*4/60+E641/12</f>
        <v>57.576131528500028</v>
      </c>
    </row>
    <row r="642" spans="1:9" s="170" customFormat="1" x14ac:dyDescent="0.25">
      <c r="A642" s="167" t="s">
        <v>452</v>
      </c>
      <c r="B642" s="161" t="s">
        <v>453</v>
      </c>
      <c r="C642" s="53">
        <v>427.22613095000003</v>
      </c>
      <c r="D642" s="36">
        <v>84</v>
      </c>
      <c r="E642" s="36">
        <v>0</v>
      </c>
      <c r="F642" s="36">
        <v>0</v>
      </c>
      <c r="G642" s="36">
        <f t="shared" si="81"/>
        <v>18.636961148731668</v>
      </c>
      <c r="H642" s="53">
        <f t="shared" si="82"/>
        <v>16.27243417851</v>
      </c>
      <c r="I642" s="53">
        <f t="shared" si="83"/>
        <v>14.870807041615</v>
      </c>
    </row>
    <row r="643" spans="1:9" s="166" customFormat="1" x14ac:dyDescent="0.25">
      <c r="A643" s="167" t="s">
        <v>454</v>
      </c>
      <c r="B643" s="161" t="s">
        <v>455</v>
      </c>
      <c r="C643" s="53">
        <v>237.82613335000002</v>
      </c>
      <c r="D643" s="36">
        <v>48</v>
      </c>
      <c r="E643" s="36">
        <v>0</v>
      </c>
      <c r="F643" s="36">
        <v>0</v>
      </c>
      <c r="G643" s="36">
        <f t="shared" si="81"/>
        <v>10.443581227211666</v>
      </c>
      <c r="H643" s="53">
        <f t="shared" si="82"/>
        <v>9.1359142404300009</v>
      </c>
      <c r="I643" s="53">
        <f t="shared" si="83"/>
        <v>8.3608270936950007</v>
      </c>
    </row>
    <row r="644" spans="1:9" s="166" customFormat="1" x14ac:dyDescent="0.25">
      <c r="A644" s="167" t="s">
        <v>456</v>
      </c>
      <c r="B644" s="161" t="s">
        <v>457</v>
      </c>
      <c r="C644" s="53">
        <v>985.98303500000054</v>
      </c>
      <c r="D644" s="36">
        <v>180</v>
      </c>
      <c r="E644" s="36">
        <v>0</v>
      </c>
      <c r="F644" s="36">
        <v>0</v>
      </c>
      <c r="G644" s="36">
        <f t="shared" si="81"/>
        <v>42.24164524450002</v>
      </c>
      <c r="H644" s="53">
        <f t="shared" si="82"/>
        <v>36.688362303000012</v>
      </c>
      <c r="I644" s="53">
        <f t="shared" si="83"/>
        <v>33.395831859500014</v>
      </c>
    </row>
    <row r="645" spans="1:9" s="166" customFormat="1" x14ac:dyDescent="0.25">
      <c r="A645" s="167" t="s">
        <v>458</v>
      </c>
      <c r="B645" s="161" t="s">
        <v>459</v>
      </c>
      <c r="C645" s="53">
        <v>234.59216499999999</v>
      </c>
      <c r="D645" s="36">
        <v>48</v>
      </c>
      <c r="E645" s="36">
        <v>0</v>
      </c>
      <c r="F645" s="36">
        <v>0</v>
      </c>
      <c r="G645" s="36">
        <f t="shared" si="81"/>
        <v>10.337830462166666</v>
      </c>
      <c r="H645" s="53">
        <f t="shared" si="82"/>
        <v>9.0524778569999995</v>
      </c>
      <c r="I645" s="53">
        <f t="shared" si="83"/>
        <v>8.2906499804999996</v>
      </c>
    </row>
    <row r="646" spans="1:9" s="166" customFormat="1" x14ac:dyDescent="0.25">
      <c r="A646" s="167" t="s">
        <v>460</v>
      </c>
      <c r="B646" s="161" t="s">
        <v>461</v>
      </c>
      <c r="C646" s="53">
        <v>328.97672499999993</v>
      </c>
      <c r="D646" s="36">
        <v>60</v>
      </c>
      <c r="E646" s="36">
        <v>0</v>
      </c>
      <c r="F646" s="36">
        <v>0</v>
      </c>
      <c r="G646" s="36">
        <f t="shared" si="81"/>
        <v>14.090872240833331</v>
      </c>
      <c r="H646" s="53">
        <f t="shared" si="82"/>
        <v>12.237599504999999</v>
      </c>
      <c r="I646" s="53">
        <f t="shared" si="83"/>
        <v>11.138794932499998</v>
      </c>
    </row>
    <row r="647" spans="1:9" s="166" customFormat="1" x14ac:dyDescent="0.25">
      <c r="A647" s="167" t="s">
        <v>1936</v>
      </c>
      <c r="B647" s="161" t="s">
        <v>1998</v>
      </c>
      <c r="C647" s="53">
        <v>6134.7287299999871</v>
      </c>
      <c r="D647" s="36">
        <v>1140</v>
      </c>
      <c r="E647" s="36">
        <v>0</v>
      </c>
      <c r="F647" s="36">
        <v>0</v>
      </c>
      <c r="G647" s="36">
        <f t="shared" si="81"/>
        <v>263.9389628043329</v>
      </c>
      <c r="H647" s="53">
        <f t="shared" si="82"/>
        <v>229.52600123399966</v>
      </c>
      <c r="I647" s="53">
        <f t="shared" si="83"/>
        <v>209.12361344099972</v>
      </c>
    </row>
    <row r="648" spans="1:9" s="166" customFormat="1" ht="45" x14ac:dyDescent="0.25">
      <c r="A648" s="167" t="s">
        <v>1552</v>
      </c>
      <c r="B648" s="161" t="s">
        <v>1542</v>
      </c>
      <c r="C648" s="53">
        <v>7852.399999999986</v>
      </c>
      <c r="D648" s="36">
        <v>1032</v>
      </c>
      <c r="E648" s="36">
        <v>0</v>
      </c>
      <c r="F648" s="36">
        <v>0</v>
      </c>
      <c r="G648" s="36">
        <f t="shared" si="81"/>
        <v>314.10681333333287</v>
      </c>
      <c r="H648" s="53">
        <f t="shared" si="82"/>
        <v>267.09191999999962</v>
      </c>
      <c r="I648" s="53">
        <f t="shared" si="83"/>
        <v>239.19707999999969</v>
      </c>
    </row>
    <row r="649" spans="1:9" s="166" customFormat="1" x14ac:dyDescent="0.25">
      <c r="A649" s="167" t="s">
        <v>462</v>
      </c>
      <c r="B649" s="161" t="s">
        <v>417</v>
      </c>
      <c r="C649" s="53">
        <v>1568.844755000001</v>
      </c>
      <c r="D649" s="36">
        <v>288</v>
      </c>
      <c r="E649" s="36">
        <v>0</v>
      </c>
      <c r="F649" s="36">
        <v>0</v>
      </c>
      <c r="G649" s="36">
        <f t="shared" si="81"/>
        <v>67.301223488500028</v>
      </c>
      <c r="H649" s="53">
        <f t="shared" si="82"/>
        <v>58.476194679000024</v>
      </c>
      <c r="I649" s="53">
        <f t="shared" si="83"/>
        <v>53.243931183500024</v>
      </c>
    </row>
    <row r="650" spans="1:9" s="166" customFormat="1" x14ac:dyDescent="0.25">
      <c r="A650" s="167" t="s">
        <v>463</v>
      </c>
      <c r="B650" s="161" t="s">
        <v>419</v>
      </c>
      <c r="C650" s="53">
        <v>1387.8998350000004</v>
      </c>
      <c r="D650" s="36">
        <v>264</v>
      </c>
      <c r="E650" s="36">
        <v>0</v>
      </c>
      <c r="F650" s="36">
        <v>0</v>
      </c>
      <c r="G650" s="36">
        <f t="shared" si="81"/>
        <v>60.05099127116668</v>
      </c>
      <c r="H650" s="53">
        <f t="shared" si="82"/>
        <v>52.307815743000013</v>
      </c>
      <c r="I650" s="53">
        <f t="shared" si="83"/>
        <v>47.717426419500015</v>
      </c>
    </row>
    <row r="651" spans="1:9" s="166" customFormat="1" x14ac:dyDescent="0.25">
      <c r="A651" s="167" t="s">
        <v>464</v>
      </c>
      <c r="B651" s="161" t="s">
        <v>421</v>
      </c>
      <c r="C651" s="53">
        <v>1387.8998350000004</v>
      </c>
      <c r="D651" s="36">
        <v>264</v>
      </c>
      <c r="E651" s="36">
        <v>0</v>
      </c>
      <c r="F651" s="36">
        <v>0</v>
      </c>
      <c r="G651" s="36">
        <f t="shared" si="81"/>
        <v>60.05099127116668</v>
      </c>
      <c r="H651" s="53">
        <f t="shared" si="82"/>
        <v>52.307815743000013</v>
      </c>
      <c r="I651" s="53">
        <f t="shared" si="83"/>
        <v>47.717426419500015</v>
      </c>
    </row>
    <row r="652" spans="1:9" s="166" customFormat="1" x14ac:dyDescent="0.25">
      <c r="A652" s="167" t="s">
        <v>465</v>
      </c>
      <c r="B652" s="161" t="s">
        <v>423</v>
      </c>
      <c r="C652" s="53">
        <v>4373.2954099999924</v>
      </c>
      <c r="D652" s="36">
        <v>816</v>
      </c>
      <c r="E652" s="36">
        <v>0</v>
      </c>
      <c r="F652" s="36">
        <v>0</v>
      </c>
      <c r="G652" s="36">
        <f t="shared" si="81"/>
        <v>188.34009324033309</v>
      </c>
      <c r="H652" s="53">
        <f t="shared" si="82"/>
        <v>163.83102157799982</v>
      </c>
      <c r="I652" s="53">
        <f t="shared" si="83"/>
        <v>149.30051039699984</v>
      </c>
    </row>
    <row r="653" spans="1:9" s="166" customFormat="1" x14ac:dyDescent="0.25">
      <c r="A653" s="167" t="s">
        <v>466</v>
      </c>
      <c r="B653" s="161" t="s">
        <v>425</v>
      </c>
      <c r="C653" s="53">
        <v>5463.9888899999896</v>
      </c>
      <c r="D653" s="36">
        <v>1020</v>
      </c>
      <c r="E653" s="36">
        <v>0</v>
      </c>
      <c r="F653" s="36">
        <v>0</v>
      </c>
      <c r="G653" s="36">
        <f t="shared" si="81"/>
        <v>235.3391033696663</v>
      </c>
      <c r="H653" s="53">
        <f t="shared" si="82"/>
        <v>204.72091336199972</v>
      </c>
      <c r="I653" s="53">
        <f t="shared" si="83"/>
        <v>186.56855891299978</v>
      </c>
    </row>
    <row r="654" spans="1:9" s="166" customFormat="1" x14ac:dyDescent="0.25">
      <c r="A654" s="167" t="s">
        <v>467</v>
      </c>
      <c r="B654" s="161" t="s">
        <v>427</v>
      </c>
      <c r="C654" s="53">
        <v>1562.492740000001</v>
      </c>
      <c r="D654" s="36">
        <v>288</v>
      </c>
      <c r="E654" s="36">
        <v>0</v>
      </c>
      <c r="F654" s="36">
        <v>0</v>
      </c>
      <c r="G654" s="36">
        <f t="shared" si="81"/>
        <v>67.093512598000032</v>
      </c>
      <c r="H654" s="53">
        <f t="shared" si="82"/>
        <v>58.312312692000027</v>
      </c>
      <c r="I654" s="53">
        <f t="shared" si="83"/>
        <v>53.10609245800002</v>
      </c>
    </row>
    <row r="655" spans="1:9" s="170" customFormat="1" x14ac:dyDescent="0.25">
      <c r="A655" s="167" t="s">
        <v>468</v>
      </c>
      <c r="B655" s="161" t="s">
        <v>429</v>
      </c>
      <c r="C655" s="53">
        <v>779.63005500000031</v>
      </c>
      <c r="D655" s="36">
        <v>144</v>
      </c>
      <c r="E655" s="36">
        <v>0</v>
      </c>
      <c r="F655" s="36">
        <v>0</v>
      </c>
      <c r="G655" s="36">
        <f t="shared" si="81"/>
        <v>33.49390279850001</v>
      </c>
      <c r="H655" s="53">
        <f t="shared" si="82"/>
        <v>29.114455419000009</v>
      </c>
      <c r="I655" s="53">
        <f t="shared" si="83"/>
        <v>26.517972193500007</v>
      </c>
    </row>
    <row r="656" spans="1:9" s="170" customFormat="1" x14ac:dyDescent="0.25">
      <c r="A656" s="167" t="s">
        <v>469</v>
      </c>
      <c r="B656" s="161" t="s">
        <v>431</v>
      </c>
      <c r="C656" s="53">
        <v>869.60835500000064</v>
      </c>
      <c r="D656" s="36">
        <v>156</v>
      </c>
      <c r="E656" s="36">
        <v>0</v>
      </c>
      <c r="F656" s="36">
        <v>0</v>
      </c>
      <c r="G656" s="36">
        <f t="shared" si="81"/>
        <v>37.102859875166686</v>
      </c>
      <c r="H656" s="53">
        <f t="shared" si="82"/>
        <v>32.185895559000016</v>
      </c>
      <c r="I656" s="53">
        <f t="shared" si="83"/>
        <v>29.270501303500012</v>
      </c>
    </row>
    <row r="657" spans="1:9" s="170" customFormat="1" ht="30" x14ac:dyDescent="0.25">
      <c r="A657" s="167" t="s">
        <v>470</v>
      </c>
      <c r="B657" s="161" t="s">
        <v>2950</v>
      </c>
      <c r="C657" s="53">
        <v>23765.225080000058</v>
      </c>
      <c r="D657" s="36">
        <v>4416</v>
      </c>
      <c r="E657" s="36">
        <v>0</v>
      </c>
      <c r="F657" s="36">
        <v>0</v>
      </c>
      <c r="G657" s="36">
        <f t="shared" si="81"/>
        <v>1022.4561934493353</v>
      </c>
      <c r="H657" s="53">
        <f t="shared" si="82"/>
        <v>889.14280706400154</v>
      </c>
      <c r="I657" s="53">
        <f t="shared" si="83"/>
        <v>810.10538423600121</v>
      </c>
    </row>
    <row r="658" spans="1:9" s="170" customFormat="1" ht="30" x14ac:dyDescent="0.25">
      <c r="A658" s="167" t="s">
        <v>471</v>
      </c>
      <c r="B658" s="161" t="s">
        <v>2941</v>
      </c>
      <c r="C658" s="53">
        <v>24691.775080000058</v>
      </c>
      <c r="D658" s="36">
        <v>4596</v>
      </c>
      <c r="E658" s="36">
        <v>0</v>
      </c>
      <c r="F658" s="36">
        <v>0</v>
      </c>
      <c r="G658" s="36">
        <f t="shared" si="81"/>
        <v>1062.7543784493353</v>
      </c>
      <c r="H658" s="53">
        <f t="shared" si="82"/>
        <v>924.29779706400154</v>
      </c>
      <c r="I658" s="53">
        <f t="shared" si="83"/>
        <v>842.21151923600121</v>
      </c>
    </row>
    <row r="659" spans="1:9" s="170" customFormat="1" ht="30" x14ac:dyDescent="0.25">
      <c r="A659" s="167" t="s">
        <v>472</v>
      </c>
      <c r="B659" s="161" t="s">
        <v>2942</v>
      </c>
      <c r="C659" s="53">
        <v>27079.772395000058</v>
      </c>
      <c r="D659" s="36">
        <v>5040</v>
      </c>
      <c r="E659" s="36">
        <v>0</v>
      </c>
      <c r="F659" s="36">
        <v>0</v>
      </c>
      <c r="G659" s="36">
        <f t="shared" si="81"/>
        <v>1165.508557316502</v>
      </c>
      <c r="H659" s="53">
        <f t="shared" si="82"/>
        <v>1013.6581277910014</v>
      </c>
      <c r="I659" s="53">
        <f t="shared" si="83"/>
        <v>923.63106097150126</v>
      </c>
    </row>
    <row r="660" spans="1:9" s="170" customFormat="1" ht="30" x14ac:dyDescent="0.25">
      <c r="A660" s="167" t="s">
        <v>473</v>
      </c>
      <c r="B660" s="161" t="s">
        <v>2951</v>
      </c>
      <c r="C660" s="53">
        <v>28012.828835000058</v>
      </c>
      <c r="D660" s="36">
        <v>5208</v>
      </c>
      <c r="E660" s="36">
        <v>0</v>
      </c>
      <c r="F660" s="36">
        <v>0</v>
      </c>
      <c r="G660" s="36">
        <f t="shared" si="81"/>
        <v>1205.3528362378352</v>
      </c>
      <c r="H660" s="53">
        <f t="shared" si="82"/>
        <v>1048.2309839430015</v>
      </c>
      <c r="I660" s="53">
        <f t="shared" si="83"/>
        <v>955.07838571950128</v>
      </c>
    </row>
    <row r="661" spans="1:9" s="170" customFormat="1" ht="30" x14ac:dyDescent="0.25">
      <c r="A661" s="167" t="s">
        <v>474</v>
      </c>
      <c r="B661" s="161" t="s">
        <v>2944</v>
      </c>
      <c r="C661" s="53">
        <v>30724.778915000054</v>
      </c>
      <c r="D661" s="36">
        <v>5712</v>
      </c>
      <c r="E661" s="36">
        <v>0</v>
      </c>
      <c r="F661" s="36">
        <v>0</v>
      </c>
      <c r="G661" s="36">
        <f t="shared" si="81"/>
        <v>1322.0336038538351</v>
      </c>
      <c r="H661" s="53">
        <f t="shared" si="82"/>
        <v>1149.6992960070015</v>
      </c>
      <c r="I661" s="53">
        <f t="shared" si="83"/>
        <v>1047.5277024555012</v>
      </c>
    </row>
    <row r="662" spans="1:9" s="170" customFormat="1" ht="30" x14ac:dyDescent="0.25">
      <c r="A662" s="167" t="s">
        <v>475</v>
      </c>
      <c r="B662" s="161" t="s">
        <v>2945</v>
      </c>
      <c r="C662" s="53">
        <v>24802.662525000058</v>
      </c>
      <c r="D662" s="36">
        <v>4608</v>
      </c>
      <c r="E662" s="36">
        <v>0</v>
      </c>
      <c r="F662" s="36">
        <v>0</v>
      </c>
      <c r="G662" s="36">
        <f t="shared" si="81"/>
        <v>1067.0470645675018</v>
      </c>
      <c r="H662" s="53">
        <f t="shared" si="82"/>
        <v>927.90869314500151</v>
      </c>
      <c r="I662" s="53">
        <f t="shared" si="83"/>
        <v>845.41777679250117</v>
      </c>
    </row>
    <row r="663" spans="1:9" s="170" customFormat="1" ht="30" x14ac:dyDescent="0.25">
      <c r="A663" s="167" t="s">
        <v>476</v>
      </c>
      <c r="B663" s="161" t="s">
        <v>2952</v>
      </c>
      <c r="C663" s="53">
        <v>25736.748465000055</v>
      </c>
      <c r="D663" s="36">
        <v>4788</v>
      </c>
      <c r="E663" s="36">
        <v>0</v>
      </c>
      <c r="F663" s="36">
        <v>0</v>
      </c>
      <c r="G663" s="36">
        <f t="shared" si="81"/>
        <v>1107.591674805502</v>
      </c>
      <c r="H663" s="53">
        <f t="shared" si="82"/>
        <v>963.25811039700147</v>
      </c>
      <c r="I663" s="53">
        <f t="shared" si="83"/>
        <v>877.68744169050115</v>
      </c>
    </row>
    <row r="664" spans="1:9" s="170" customFormat="1" ht="30" x14ac:dyDescent="0.25">
      <c r="A664" s="167" t="s">
        <v>477</v>
      </c>
      <c r="B664" s="161" t="s">
        <v>2947</v>
      </c>
      <c r="C664" s="53">
        <v>27980.543715000058</v>
      </c>
      <c r="D664" s="36">
        <v>5208</v>
      </c>
      <c r="E664" s="36">
        <v>0</v>
      </c>
      <c r="F664" s="36">
        <v>0</v>
      </c>
      <c r="G664" s="36">
        <f t="shared" si="81"/>
        <v>1204.2971128138352</v>
      </c>
      <c r="H664" s="53">
        <f t="shared" si="82"/>
        <v>1047.3980278470015</v>
      </c>
      <c r="I664" s="53">
        <f t="shared" si="83"/>
        <v>954.37779861550121</v>
      </c>
    </row>
    <row r="665" spans="1:9" s="170" customFormat="1" ht="30" x14ac:dyDescent="0.25">
      <c r="A665" s="167" t="s">
        <v>478</v>
      </c>
      <c r="B665" s="161" t="s">
        <v>2948</v>
      </c>
      <c r="C665" s="53">
        <v>28909.338025000055</v>
      </c>
      <c r="D665" s="36">
        <v>5376</v>
      </c>
      <c r="E665" s="36">
        <v>0</v>
      </c>
      <c r="F665" s="36">
        <v>0</v>
      </c>
      <c r="G665" s="36">
        <f t="shared" si="81"/>
        <v>1244.0020200841684</v>
      </c>
      <c r="H665" s="53">
        <f t="shared" si="82"/>
        <v>1081.8609210450013</v>
      </c>
      <c r="I665" s="53">
        <f t="shared" si="83"/>
        <v>985.73263514250118</v>
      </c>
    </row>
    <row r="666" spans="1:9" s="170" customFormat="1" ht="30" x14ac:dyDescent="0.25">
      <c r="A666" s="167" t="s">
        <v>479</v>
      </c>
      <c r="B666" s="161" t="s">
        <v>2953</v>
      </c>
      <c r="C666" s="53">
        <v>31738.506975000055</v>
      </c>
      <c r="D666" s="36">
        <v>5904</v>
      </c>
      <c r="E666" s="36">
        <v>0</v>
      </c>
      <c r="F666" s="36">
        <v>0</v>
      </c>
      <c r="G666" s="36">
        <f t="shared" si="81"/>
        <v>1365.8491780825018</v>
      </c>
      <c r="H666" s="53">
        <f t="shared" si="82"/>
        <v>1187.8534799550014</v>
      </c>
      <c r="I666" s="53">
        <f t="shared" si="83"/>
        <v>1082.3256013575012</v>
      </c>
    </row>
    <row r="667" spans="1:9" s="170" customFormat="1" x14ac:dyDescent="0.25">
      <c r="A667" s="167" t="s">
        <v>480</v>
      </c>
      <c r="B667" s="161" t="s">
        <v>443</v>
      </c>
      <c r="C667" s="53">
        <v>237.82613335000002</v>
      </c>
      <c r="D667" s="36">
        <v>48</v>
      </c>
      <c r="E667" s="36">
        <v>0</v>
      </c>
      <c r="F667" s="36">
        <v>0</v>
      </c>
      <c r="G667" s="36">
        <f t="shared" si="81"/>
        <v>10.443581227211666</v>
      </c>
      <c r="H667" s="53">
        <f t="shared" si="82"/>
        <v>9.1359142404300009</v>
      </c>
      <c r="I667" s="53">
        <f t="shared" si="83"/>
        <v>8.3608270936950007</v>
      </c>
    </row>
    <row r="668" spans="1:9" s="170" customFormat="1" x14ac:dyDescent="0.25">
      <c r="A668" s="167" t="s">
        <v>481</v>
      </c>
      <c r="B668" s="161" t="s">
        <v>445</v>
      </c>
      <c r="C668" s="53">
        <v>985.98303500000054</v>
      </c>
      <c r="D668" s="36">
        <v>180</v>
      </c>
      <c r="E668" s="36">
        <v>0</v>
      </c>
      <c r="F668" s="36">
        <v>0</v>
      </c>
      <c r="G668" s="36">
        <f t="shared" si="81"/>
        <v>42.24164524450002</v>
      </c>
      <c r="H668" s="53">
        <f t="shared" si="82"/>
        <v>36.688362303000012</v>
      </c>
      <c r="I668" s="53">
        <f t="shared" si="83"/>
        <v>33.395831859500014</v>
      </c>
    </row>
    <row r="669" spans="1:9" s="170" customFormat="1" x14ac:dyDescent="0.25">
      <c r="A669" s="167" t="s">
        <v>482</v>
      </c>
      <c r="B669" s="161" t="s">
        <v>447</v>
      </c>
      <c r="C669" s="53">
        <v>1975.0030950000007</v>
      </c>
      <c r="D669" s="36">
        <v>372</v>
      </c>
      <c r="E669" s="36">
        <v>0</v>
      </c>
      <c r="F669" s="36">
        <v>0</v>
      </c>
      <c r="G669" s="36">
        <f t="shared" si="81"/>
        <v>85.249267873166701</v>
      </c>
      <c r="H669" s="53">
        <f t="shared" si="82"/>
        <v>74.205079851000022</v>
      </c>
      <c r="I669" s="53">
        <f t="shared" si="83"/>
        <v>67.657567161500012</v>
      </c>
    </row>
    <row r="670" spans="1:9" s="170" customFormat="1" x14ac:dyDescent="0.25">
      <c r="A670" s="167" t="s">
        <v>483</v>
      </c>
      <c r="B670" s="161" t="s">
        <v>449</v>
      </c>
      <c r="C670" s="53">
        <v>1975.0030950000007</v>
      </c>
      <c r="D670" s="36">
        <v>372</v>
      </c>
      <c r="E670" s="36">
        <v>0</v>
      </c>
      <c r="F670" s="36">
        <v>0</v>
      </c>
      <c r="G670" s="36">
        <f t="shared" si="81"/>
        <v>85.249267873166701</v>
      </c>
      <c r="H670" s="53">
        <f t="shared" si="82"/>
        <v>74.205079851000022</v>
      </c>
      <c r="I670" s="53">
        <f t="shared" si="83"/>
        <v>67.657567161500012</v>
      </c>
    </row>
    <row r="671" spans="1:9" s="170" customFormat="1" x14ac:dyDescent="0.25">
      <c r="A671" s="167" t="s">
        <v>484</v>
      </c>
      <c r="B671" s="161" t="s">
        <v>451</v>
      </c>
      <c r="C671" s="53">
        <v>1694.7526050000013</v>
      </c>
      <c r="D671" s="36">
        <v>312</v>
      </c>
      <c r="E671" s="36">
        <v>0</v>
      </c>
      <c r="F671" s="36">
        <v>0</v>
      </c>
      <c r="G671" s="36">
        <f t="shared" si="81"/>
        <v>72.751743516833372</v>
      </c>
      <c r="H671" s="53">
        <f t="shared" si="82"/>
        <v>63.22461720900003</v>
      </c>
      <c r="I671" s="53">
        <f t="shared" si="83"/>
        <v>57.576131528500028</v>
      </c>
    </row>
    <row r="672" spans="1:9" s="170" customFormat="1" x14ac:dyDescent="0.25">
      <c r="A672" s="167" t="s">
        <v>485</v>
      </c>
      <c r="B672" s="161" t="s">
        <v>453</v>
      </c>
      <c r="C672" s="53">
        <v>427.22613095000003</v>
      </c>
      <c r="D672" s="36">
        <v>84</v>
      </c>
      <c r="E672" s="36">
        <v>0</v>
      </c>
      <c r="F672" s="36">
        <v>0</v>
      </c>
      <c r="G672" s="36">
        <f t="shared" si="81"/>
        <v>18.636961148731668</v>
      </c>
      <c r="H672" s="53">
        <f t="shared" si="82"/>
        <v>16.27243417851</v>
      </c>
      <c r="I672" s="53">
        <f t="shared" si="83"/>
        <v>14.870807041615</v>
      </c>
    </row>
    <row r="673" spans="1:9" s="170" customFormat="1" x14ac:dyDescent="0.25">
      <c r="A673" s="167" t="s">
        <v>486</v>
      </c>
      <c r="B673" s="161" t="s">
        <v>455</v>
      </c>
      <c r="C673" s="53">
        <v>237.82613335000002</v>
      </c>
      <c r="D673" s="36">
        <v>48</v>
      </c>
      <c r="E673" s="36">
        <v>0</v>
      </c>
      <c r="F673" s="36">
        <v>0</v>
      </c>
      <c r="G673" s="36">
        <f t="shared" si="81"/>
        <v>10.443581227211666</v>
      </c>
      <c r="H673" s="53">
        <f t="shared" si="82"/>
        <v>9.1359142404300009</v>
      </c>
      <c r="I673" s="53">
        <f t="shared" si="83"/>
        <v>8.3608270936950007</v>
      </c>
    </row>
    <row r="674" spans="1:9" s="170" customFormat="1" x14ac:dyDescent="0.25">
      <c r="A674" s="167" t="s">
        <v>487</v>
      </c>
      <c r="B674" s="161" t="s">
        <v>457</v>
      </c>
      <c r="C674" s="53">
        <v>985.98303500000054</v>
      </c>
      <c r="D674" s="36">
        <v>180</v>
      </c>
      <c r="E674" s="36">
        <v>0</v>
      </c>
      <c r="F674" s="36">
        <v>0</v>
      </c>
      <c r="G674" s="36">
        <f t="shared" si="81"/>
        <v>42.24164524450002</v>
      </c>
      <c r="H674" s="53">
        <f t="shared" si="82"/>
        <v>36.688362303000012</v>
      </c>
      <c r="I674" s="53">
        <f t="shared" si="83"/>
        <v>33.395831859500014</v>
      </c>
    </row>
    <row r="675" spans="1:9" s="170" customFormat="1" x14ac:dyDescent="0.25">
      <c r="A675" s="167" t="s">
        <v>488</v>
      </c>
      <c r="B675" s="161" t="s">
        <v>459</v>
      </c>
      <c r="C675" s="53">
        <v>234.59216499999999</v>
      </c>
      <c r="D675" s="36">
        <v>48</v>
      </c>
      <c r="E675" s="36">
        <v>0</v>
      </c>
      <c r="F675" s="36">
        <v>0</v>
      </c>
      <c r="G675" s="36">
        <f t="shared" si="81"/>
        <v>10.337830462166666</v>
      </c>
      <c r="H675" s="53">
        <f t="shared" si="82"/>
        <v>9.0524778569999995</v>
      </c>
      <c r="I675" s="53">
        <f t="shared" si="83"/>
        <v>8.2906499804999996</v>
      </c>
    </row>
    <row r="676" spans="1:9" s="170" customFormat="1" x14ac:dyDescent="0.25">
      <c r="A676" s="167" t="s">
        <v>489</v>
      </c>
      <c r="B676" s="161" t="s">
        <v>461</v>
      </c>
      <c r="C676" s="53">
        <v>328.97672499999993</v>
      </c>
      <c r="D676" s="36">
        <v>60</v>
      </c>
      <c r="E676" s="36">
        <v>0</v>
      </c>
      <c r="F676" s="36">
        <v>0</v>
      </c>
      <c r="G676" s="36">
        <f t="shared" si="81"/>
        <v>14.090872240833331</v>
      </c>
      <c r="H676" s="53">
        <f t="shared" si="82"/>
        <v>12.237599504999999</v>
      </c>
      <c r="I676" s="53">
        <f t="shared" si="83"/>
        <v>11.138794932499998</v>
      </c>
    </row>
    <row r="677" spans="1:9" s="170" customFormat="1" x14ac:dyDescent="0.25">
      <c r="A677" s="167" t="s">
        <v>490</v>
      </c>
      <c r="B677" s="63" t="s">
        <v>491</v>
      </c>
      <c r="C677" s="53">
        <v>5501.6480000000001</v>
      </c>
      <c r="D677" s="36">
        <v>1020</v>
      </c>
      <c r="E677" s="36">
        <v>0</v>
      </c>
      <c r="F677" s="36">
        <v>0</v>
      </c>
      <c r="G677" s="36">
        <f t="shared" si="81"/>
        <v>236.57055626666667</v>
      </c>
      <c r="H677" s="53">
        <f t="shared" si="82"/>
        <v>205.69251840000001</v>
      </c>
      <c r="I677" s="53">
        <f t="shared" si="83"/>
        <v>187.38576160000002</v>
      </c>
    </row>
    <row r="678" spans="1:9" s="170" customFormat="1" x14ac:dyDescent="0.25">
      <c r="A678" s="167" t="s">
        <v>1937</v>
      </c>
      <c r="B678" s="161" t="s">
        <v>1999</v>
      </c>
      <c r="C678" s="53">
        <v>491.99804999999998</v>
      </c>
      <c r="D678" s="36">
        <v>0</v>
      </c>
      <c r="E678" s="36">
        <v>0</v>
      </c>
      <c r="F678" s="36">
        <v>0</v>
      </c>
      <c r="G678" s="36">
        <f t="shared" si="81"/>
        <v>16.088336235</v>
      </c>
      <c r="H678" s="53">
        <f t="shared" si="82"/>
        <v>12.693549689999999</v>
      </c>
      <c r="I678" s="53">
        <f t="shared" si="83"/>
        <v>10.676357684999999</v>
      </c>
    </row>
    <row r="679" spans="1:9" s="170" customFormat="1" ht="45" x14ac:dyDescent="0.25">
      <c r="A679" s="167" t="s">
        <v>1761</v>
      </c>
      <c r="B679" s="161" t="s">
        <v>1842</v>
      </c>
      <c r="C679" s="53">
        <v>22089.157900000057</v>
      </c>
      <c r="D679" s="36">
        <v>3348</v>
      </c>
      <c r="E679" s="36">
        <v>0</v>
      </c>
      <c r="F679" s="36">
        <v>0</v>
      </c>
      <c r="G679" s="36">
        <f t="shared" si="81"/>
        <v>908.31546333000188</v>
      </c>
      <c r="H679" s="53">
        <f t="shared" si="82"/>
        <v>779.15027382000142</v>
      </c>
      <c r="I679" s="53">
        <f t="shared" si="83"/>
        <v>702.53472643000123</v>
      </c>
    </row>
    <row r="680" spans="1:9" s="170" customFormat="1" ht="45" x14ac:dyDescent="0.25">
      <c r="A680" s="167" t="s">
        <v>1752</v>
      </c>
      <c r="B680" s="161" t="s">
        <v>1833</v>
      </c>
      <c r="C680" s="53">
        <v>17292.171765000054</v>
      </c>
      <c r="D680" s="36">
        <v>3216</v>
      </c>
      <c r="E680" s="36">
        <v>0</v>
      </c>
      <c r="F680" s="36">
        <v>0</v>
      </c>
      <c r="G680" s="36">
        <f t="shared" si="81"/>
        <v>744.12068338216841</v>
      </c>
      <c r="H680" s="53">
        <f t="shared" si="82"/>
        <v>647.13803153700132</v>
      </c>
      <c r="I680" s="53">
        <f t="shared" si="83"/>
        <v>589.64012730050115</v>
      </c>
    </row>
    <row r="681" spans="1:9" s="170" customFormat="1" ht="30" x14ac:dyDescent="0.25">
      <c r="A681" s="167" t="s">
        <v>492</v>
      </c>
      <c r="B681" s="161" t="s">
        <v>493</v>
      </c>
      <c r="C681" s="53">
        <v>10460.61566500003</v>
      </c>
      <c r="D681" s="36">
        <v>1644</v>
      </c>
      <c r="E681" s="36">
        <v>0</v>
      </c>
      <c r="F681" s="36">
        <v>0</v>
      </c>
      <c r="G681" s="36">
        <f t="shared" si="81"/>
        <v>433.39546557883432</v>
      </c>
      <c r="H681" s="53">
        <f t="shared" si="82"/>
        <v>372.63388415700081</v>
      </c>
      <c r="I681" s="53">
        <f t="shared" si="83"/>
        <v>336.59535993050065</v>
      </c>
    </row>
    <row r="682" spans="1:9" s="170" customFormat="1" x14ac:dyDescent="0.25">
      <c r="A682" s="167" t="s">
        <v>494</v>
      </c>
      <c r="B682" s="161" t="s">
        <v>495</v>
      </c>
      <c r="C682" s="53">
        <v>4550.7606199999855</v>
      </c>
      <c r="D682" s="36">
        <v>720</v>
      </c>
      <c r="E682" s="36">
        <v>0</v>
      </c>
      <c r="F682" s="36">
        <v>0</v>
      </c>
      <c r="G682" s="36">
        <f t="shared" si="81"/>
        <v>188.80987227399953</v>
      </c>
      <c r="H682" s="53">
        <f t="shared" si="82"/>
        <v>162.40962399599962</v>
      </c>
      <c r="I682" s="53">
        <f t="shared" si="83"/>
        <v>146.7515054539997</v>
      </c>
    </row>
    <row r="683" spans="1:9" s="170" customFormat="1" x14ac:dyDescent="0.25">
      <c r="A683" s="167" t="s">
        <v>496</v>
      </c>
      <c r="B683" s="161" t="s">
        <v>497</v>
      </c>
      <c r="C683" s="53">
        <v>17152.170060000055</v>
      </c>
      <c r="D683" s="36">
        <v>2604</v>
      </c>
      <c r="E683" s="36">
        <v>0</v>
      </c>
      <c r="F683" s="36">
        <v>0</v>
      </c>
      <c r="G683" s="36">
        <f t="shared" si="81"/>
        <v>705.54262762866847</v>
      </c>
      <c r="H683" s="53">
        <f t="shared" si="82"/>
        <v>605.27598754800147</v>
      </c>
      <c r="I683" s="53">
        <f t="shared" si="83"/>
        <v>545.80209030200115</v>
      </c>
    </row>
    <row r="684" spans="1:9" s="170" customFormat="1" x14ac:dyDescent="0.25">
      <c r="A684" s="167" t="s">
        <v>498</v>
      </c>
      <c r="B684" s="161" t="s">
        <v>499</v>
      </c>
      <c r="C684" s="53">
        <v>4383.0241849999866</v>
      </c>
      <c r="D684" s="36">
        <v>660</v>
      </c>
      <c r="E684" s="36">
        <v>0</v>
      </c>
      <c r="F684" s="36">
        <v>0</v>
      </c>
      <c r="G684" s="36">
        <f t="shared" si="81"/>
        <v>179.99155751616621</v>
      </c>
      <c r="H684" s="53">
        <f t="shared" si="82"/>
        <v>154.33202397299965</v>
      </c>
      <c r="I684" s="53">
        <f t="shared" si="83"/>
        <v>139.11162481449969</v>
      </c>
    </row>
    <row r="685" spans="1:9" s="170" customFormat="1" ht="45" x14ac:dyDescent="0.25">
      <c r="A685" s="167" t="s">
        <v>500</v>
      </c>
      <c r="B685" s="161" t="s">
        <v>501</v>
      </c>
      <c r="C685" s="53">
        <v>4349.0095049999891</v>
      </c>
      <c r="D685" s="36">
        <v>804</v>
      </c>
      <c r="E685" s="36">
        <v>0</v>
      </c>
      <c r="F685" s="36">
        <v>0</v>
      </c>
      <c r="G685" s="36">
        <f t="shared" si="81"/>
        <v>186.87927748016631</v>
      </c>
      <c r="H685" s="53">
        <f t="shared" si="82"/>
        <v>162.4544452289997</v>
      </c>
      <c r="I685" s="53">
        <f t="shared" si="83"/>
        <v>147.97350625849975</v>
      </c>
    </row>
    <row r="686" spans="1:9" s="170" customFormat="1" x14ac:dyDescent="0.25">
      <c r="A686" s="167" t="s">
        <v>502</v>
      </c>
      <c r="B686" s="161" t="s">
        <v>503</v>
      </c>
      <c r="C686" s="53">
        <v>2144.2940749999925</v>
      </c>
      <c r="D686" s="36">
        <v>324</v>
      </c>
      <c r="E686" s="36">
        <v>0</v>
      </c>
      <c r="F686" s="36">
        <v>0</v>
      </c>
      <c r="G686" s="36">
        <f t="shared" si="81"/>
        <v>88.118416252499756</v>
      </c>
      <c r="H686" s="53">
        <f t="shared" si="82"/>
        <v>75.5727871349998</v>
      </c>
      <c r="I686" s="53">
        <f t="shared" si="83"/>
        <v>68.13118142749984</v>
      </c>
    </row>
    <row r="687" spans="1:9" s="170" customFormat="1" ht="30" x14ac:dyDescent="0.25">
      <c r="A687" s="167" t="s">
        <v>1753</v>
      </c>
      <c r="B687" s="161" t="s">
        <v>1834</v>
      </c>
      <c r="C687" s="53">
        <v>2258.5479849999961</v>
      </c>
      <c r="D687" s="36">
        <v>420</v>
      </c>
      <c r="E687" s="36">
        <v>0</v>
      </c>
      <c r="F687" s="36">
        <v>0</v>
      </c>
      <c r="G687" s="36">
        <f t="shared" si="81"/>
        <v>97.187852442833204</v>
      </c>
      <c r="H687" s="53">
        <f t="shared" si="82"/>
        <v>84.520538012999907</v>
      </c>
      <c r="I687" s="53">
        <f t="shared" si="83"/>
        <v>77.010491274499913</v>
      </c>
    </row>
    <row r="688" spans="1:9" s="170" customFormat="1" x14ac:dyDescent="0.25">
      <c r="A688" s="167" t="s">
        <v>1754</v>
      </c>
      <c r="B688" s="161" t="s">
        <v>1835</v>
      </c>
      <c r="C688" s="53">
        <v>1084.5576600000036</v>
      </c>
      <c r="D688" s="36">
        <v>0</v>
      </c>
      <c r="E688" s="36">
        <v>0</v>
      </c>
      <c r="F688" s="36">
        <v>0</v>
      </c>
      <c r="G688" s="36">
        <f t="shared" si="81"/>
        <v>35.465035482000118</v>
      </c>
      <c r="H688" s="53">
        <f t="shared" si="82"/>
        <v>27.981587628000092</v>
      </c>
      <c r="I688" s="53">
        <f t="shared" si="83"/>
        <v>23.534901222000077</v>
      </c>
    </row>
    <row r="689" spans="1:9" s="170" customFormat="1" ht="30" x14ac:dyDescent="0.25">
      <c r="A689" s="167" t="s">
        <v>1755</v>
      </c>
      <c r="B689" s="161" t="s">
        <v>1836</v>
      </c>
      <c r="C689" s="53">
        <v>4823.8972649999905</v>
      </c>
      <c r="D689" s="36">
        <v>900</v>
      </c>
      <c r="E689" s="36">
        <v>0</v>
      </c>
      <c r="F689" s="36">
        <v>0</v>
      </c>
      <c r="G689" s="36">
        <f t="shared" si="81"/>
        <v>207.74144056549969</v>
      </c>
      <c r="H689" s="53">
        <f t="shared" si="82"/>
        <v>180.70654943699975</v>
      </c>
      <c r="I689" s="53">
        <f t="shared" si="83"/>
        <v>164.67857065049981</v>
      </c>
    </row>
    <row r="690" spans="1:9" s="170" customFormat="1" ht="30" x14ac:dyDescent="0.25">
      <c r="A690" s="167" t="s">
        <v>1756</v>
      </c>
      <c r="B690" s="161" t="s">
        <v>1837</v>
      </c>
      <c r="C690" s="53">
        <v>1014.4795950000001</v>
      </c>
      <c r="D690" s="36">
        <v>192</v>
      </c>
      <c r="E690" s="36">
        <v>0</v>
      </c>
      <c r="F690" s="36">
        <v>0</v>
      </c>
      <c r="G690" s="36">
        <f t="shared" si="81"/>
        <v>43.840149423166672</v>
      </c>
      <c r="H690" s="53">
        <f t="shared" si="82"/>
        <v>38.173573551000004</v>
      </c>
      <c r="I690" s="53">
        <f t="shared" si="83"/>
        <v>34.814207211500005</v>
      </c>
    </row>
    <row r="691" spans="1:9" s="170" customFormat="1" ht="30" x14ac:dyDescent="0.25">
      <c r="A691" s="167" t="s">
        <v>1762</v>
      </c>
      <c r="B691" s="161" t="s">
        <v>1843</v>
      </c>
      <c r="C691" s="53">
        <v>3790.6807699999927</v>
      </c>
      <c r="D691" s="36">
        <v>660</v>
      </c>
      <c r="E691" s="36">
        <v>0</v>
      </c>
      <c r="F691" s="36">
        <v>0</v>
      </c>
      <c r="G691" s="36">
        <f t="shared" si="81"/>
        <v>160.62192784566642</v>
      </c>
      <c r="H691" s="53">
        <f t="shared" si="82"/>
        <v>139.0495638659998</v>
      </c>
      <c r="I691" s="53">
        <f t="shared" si="83"/>
        <v>126.25777270899984</v>
      </c>
    </row>
    <row r="692" spans="1:9" s="170" customFormat="1" x14ac:dyDescent="0.25">
      <c r="A692" s="167" t="s">
        <v>1757</v>
      </c>
      <c r="B692" s="161" t="s">
        <v>1838</v>
      </c>
      <c r="C692" s="53">
        <v>4403.9950999999901</v>
      </c>
      <c r="D692" s="36">
        <v>816</v>
      </c>
      <c r="E692" s="36">
        <v>0</v>
      </c>
      <c r="F692" s="36">
        <v>0</v>
      </c>
      <c r="G692" s="36">
        <f t="shared" si="81"/>
        <v>189.34397310333301</v>
      </c>
      <c r="H692" s="53">
        <f t="shared" si="82"/>
        <v>164.62307357999975</v>
      </c>
      <c r="I692" s="53">
        <f t="shared" si="83"/>
        <v>149.96669366999978</v>
      </c>
    </row>
    <row r="693" spans="1:9" s="170" customFormat="1" ht="30" x14ac:dyDescent="0.25">
      <c r="A693" s="167" t="s">
        <v>1624</v>
      </c>
      <c r="B693" s="51" t="s">
        <v>1508</v>
      </c>
      <c r="C693" s="53">
        <v>1744.456865000001</v>
      </c>
      <c r="D693" s="36">
        <v>324</v>
      </c>
      <c r="E693" s="36">
        <v>0</v>
      </c>
      <c r="F693" s="36">
        <v>0</v>
      </c>
      <c r="G693" s="36">
        <f t="shared" si="81"/>
        <v>75.043739485500026</v>
      </c>
      <c r="H693" s="53">
        <f t="shared" si="82"/>
        <v>65.256987117000023</v>
      </c>
      <c r="I693" s="53">
        <f t="shared" si="83"/>
        <v>59.454713970500023</v>
      </c>
    </row>
    <row r="694" spans="1:9" s="170" customFormat="1" x14ac:dyDescent="0.25">
      <c r="A694" s="167" t="s">
        <v>1758</v>
      </c>
      <c r="B694" s="161" t="s">
        <v>1839</v>
      </c>
      <c r="C694" s="53">
        <v>6166.3961499999887</v>
      </c>
      <c r="D694" s="36">
        <v>1152</v>
      </c>
      <c r="E694" s="36">
        <v>0</v>
      </c>
      <c r="F694" s="36">
        <v>0</v>
      </c>
      <c r="G694" s="36">
        <f t="shared" si="81"/>
        <v>265.6411541049996</v>
      </c>
      <c r="H694" s="53">
        <f t="shared" si="82"/>
        <v>231.0930206699997</v>
      </c>
      <c r="I694" s="53">
        <f t="shared" si="83"/>
        <v>210.61079645499973</v>
      </c>
    </row>
    <row r="695" spans="1:9" s="170" customFormat="1" x14ac:dyDescent="0.25">
      <c r="A695" s="167" t="s">
        <v>1759</v>
      </c>
      <c r="B695" s="161" t="s">
        <v>1840</v>
      </c>
      <c r="C695" s="53">
        <v>1438.7365450000009</v>
      </c>
      <c r="D695" s="36">
        <v>264</v>
      </c>
      <c r="E695" s="36">
        <v>0</v>
      </c>
      <c r="F695" s="36">
        <v>0</v>
      </c>
      <c r="G695" s="36">
        <f t="shared" si="81"/>
        <v>61.713351688166696</v>
      </c>
      <c r="H695" s="53">
        <f t="shared" si="82"/>
        <v>53.619402861000026</v>
      </c>
      <c r="I695" s="53">
        <f t="shared" si="83"/>
        <v>48.820583026500017</v>
      </c>
    </row>
    <row r="696" spans="1:9" s="170" customFormat="1" x14ac:dyDescent="0.25">
      <c r="A696" s="167" t="s">
        <v>1760</v>
      </c>
      <c r="B696" s="161" t="s">
        <v>1841</v>
      </c>
      <c r="C696" s="53">
        <v>2642.5205999999953</v>
      </c>
      <c r="D696" s="36">
        <v>492</v>
      </c>
      <c r="E696" s="36">
        <v>0</v>
      </c>
      <c r="F696" s="36">
        <v>0</v>
      </c>
      <c r="G696" s="36">
        <f t="shared" si="81"/>
        <v>113.74375695333318</v>
      </c>
      <c r="H696" s="53">
        <f t="shared" si="82"/>
        <v>98.927031479999883</v>
      </c>
      <c r="I696" s="53">
        <f t="shared" si="83"/>
        <v>90.1426970199999</v>
      </c>
    </row>
    <row r="697" spans="1:9" s="170" customFormat="1" x14ac:dyDescent="0.25">
      <c r="A697" s="162" t="s">
        <v>3187</v>
      </c>
      <c r="B697" s="162" t="s">
        <v>3188</v>
      </c>
      <c r="C697" s="53">
        <v>1325.25</v>
      </c>
      <c r="D697" s="36">
        <v>0</v>
      </c>
      <c r="E697" s="36">
        <v>0</v>
      </c>
      <c r="F697" s="36">
        <v>0</v>
      </c>
      <c r="G697" s="36">
        <f t="shared" si="81"/>
        <v>43.335675000000002</v>
      </c>
      <c r="H697" s="53">
        <f t="shared" si="82"/>
        <v>34.191450000000003</v>
      </c>
      <c r="I697" s="53">
        <f t="shared" si="83"/>
        <v>28.757925</v>
      </c>
    </row>
    <row r="698" spans="1:9" s="170" customFormat="1" x14ac:dyDescent="0.25">
      <c r="A698" s="167" t="s">
        <v>1938</v>
      </c>
      <c r="B698" s="161" t="s">
        <v>2000</v>
      </c>
      <c r="C698" s="53">
        <v>395.09</v>
      </c>
      <c r="D698" s="36">
        <v>0</v>
      </c>
      <c r="E698" s="36">
        <v>0</v>
      </c>
      <c r="F698" s="36">
        <v>0</v>
      </c>
      <c r="G698" s="36">
        <f t="shared" si="81"/>
        <v>12.919442999999999</v>
      </c>
      <c r="H698" s="53">
        <f t="shared" si="82"/>
        <v>10.193322</v>
      </c>
      <c r="I698" s="53">
        <f t="shared" si="83"/>
        <v>8.5734529999999989</v>
      </c>
    </row>
    <row r="699" spans="1:9" s="170" customFormat="1" x14ac:dyDescent="0.25">
      <c r="A699" s="167" t="s">
        <v>1939</v>
      </c>
      <c r="B699" s="161" t="s">
        <v>2001</v>
      </c>
      <c r="C699" s="53">
        <v>456</v>
      </c>
      <c r="D699" s="36">
        <v>0</v>
      </c>
      <c r="E699" s="36">
        <v>0</v>
      </c>
      <c r="F699" s="36">
        <v>0</v>
      </c>
      <c r="G699" s="36">
        <f t="shared" si="81"/>
        <v>14.911199999999999</v>
      </c>
      <c r="H699" s="53">
        <f t="shared" si="82"/>
        <v>11.764799999999999</v>
      </c>
      <c r="I699" s="53">
        <f t="shared" si="83"/>
        <v>9.8952000000000009</v>
      </c>
    </row>
    <row r="700" spans="1:9" s="170" customFormat="1" x14ac:dyDescent="0.25">
      <c r="A700" s="167" t="s">
        <v>1557</v>
      </c>
      <c r="B700" s="51" t="s">
        <v>1460</v>
      </c>
      <c r="C700" s="53">
        <v>2420.6999999999925</v>
      </c>
      <c r="D700" s="36">
        <v>324</v>
      </c>
      <c r="E700" s="36">
        <v>0</v>
      </c>
      <c r="F700" s="36">
        <v>0</v>
      </c>
      <c r="G700" s="36">
        <f t="shared" si="81"/>
        <v>97.156889999999763</v>
      </c>
      <c r="H700" s="53">
        <f t="shared" si="82"/>
        <v>82.704059999999799</v>
      </c>
      <c r="I700" s="53">
        <f t="shared" si="83"/>
        <v>74.129189999999838</v>
      </c>
    </row>
    <row r="701" spans="1:9" s="170" customFormat="1" ht="30" x14ac:dyDescent="0.25">
      <c r="A701" s="167" t="s">
        <v>1558</v>
      </c>
      <c r="B701" s="51" t="s">
        <v>1663</v>
      </c>
      <c r="C701" s="53">
        <v>1067.03</v>
      </c>
      <c r="D701" s="36">
        <v>132</v>
      </c>
      <c r="E701" s="36">
        <v>0</v>
      </c>
      <c r="F701" s="36">
        <v>0</v>
      </c>
      <c r="G701" s="36">
        <f t="shared" si="81"/>
        <v>42.225214333333334</v>
      </c>
      <c r="H701" s="53">
        <f t="shared" si="82"/>
        <v>35.779374000000004</v>
      </c>
      <c r="I701" s="53">
        <f t="shared" si="83"/>
        <v>31.954551000000002</v>
      </c>
    </row>
    <row r="702" spans="1:9" s="170" customFormat="1" ht="30" x14ac:dyDescent="0.25">
      <c r="A702" s="167" t="s">
        <v>2486</v>
      </c>
      <c r="B702" s="161" t="s">
        <v>2487</v>
      </c>
      <c r="C702" s="53">
        <v>846.39</v>
      </c>
      <c r="D702" s="36">
        <v>144</v>
      </c>
      <c r="E702" s="36">
        <v>0</v>
      </c>
      <c r="F702" s="36">
        <v>0</v>
      </c>
      <c r="G702" s="36">
        <f t="shared" si="81"/>
        <v>35.676952999999997</v>
      </c>
      <c r="H702" s="53">
        <f t="shared" si="82"/>
        <v>30.836862</v>
      </c>
      <c r="I702" s="53">
        <f t="shared" si="83"/>
        <v>27.966662999999997</v>
      </c>
    </row>
    <row r="703" spans="1:9" s="170" customFormat="1" x14ac:dyDescent="0.25">
      <c r="A703" s="167" t="s">
        <v>1940</v>
      </c>
      <c r="B703" s="161" t="s">
        <v>2002</v>
      </c>
      <c r="C703" s="53">
        <v>1467.75</v>
      </c>
      <c r="D703" s="36">
        <v>0</v>
      </c>
      <c r="E703" s="36">
        <v>0</v>
      </c>
      <c r="F703" s="36">
        <v>0</v>
      </c>
      <c r="G703" s="36">
        <f t="shared" si="81"/>
        <v>47.995424999999997</v>
      </c>
      <c r="H703" s="53">
        <f t="shared" si="82"/>
        <v>37.86795</v>
      </c>
      <c r="I703" s="53">
        <f t="shared" si="83"/>
        <v>31.850175</v>
      </c>
    </row>
    <row r="704" spans="1:9" s="170" customFormat="1" x14ac:dyDescent="0.25">
      <c r="A704" s="167" t="s">
        <v>1559</v>
      </c>
      <c r="B704" s="51" t="s">
        <v>1461</v>
      </c>
      <c r="C704" s="53">
        <v>5840.7899999999863</v>
      </c>
      <c r="D704" s="36">
        <v>768</v>
      </c>
      <c r="E704" s="36">
        <v>0</v>
      </c>
      <c r="F704" s="36">
        <v>0</v>
      </c>
      <c r="G704" s="36">
        <f t="shared" si="81"/>
        <v>233.6604996666662</v>
      </c>
      <c r="H704" s="53">
        <f t="shared" si="82"/>
        <v>198.69238199999964</v>
      </c>
      <c r="I704" s="53">
        <f t="shared" si="83"/>
        <v>177.94514299999969</v>
      </c>
    </row>
    <row r="705" spans="1:9" s="170" customFormat="1" x14ac:dyDescent="0.25">
      <c r="A705" s="167" t="s">
        <v>512</v>
      </c>
      <c r="B705" s="161" t="s">
        <v>513</v>
      </c>
      <c r="C705" s="53">
        <v>412.53999999999917</v>
      </c>
      <c r="D705" s="36">
        <v>0</v>
      </c>
      <c r="E705" s="36">
        <v>0</v>
      </c>
      <c r="F705" s="36">
        <v>0</v>
      </c>
      <c r="G705" s="36">
        <f t="shared" ref="G705:G768" si="84">C705*0.0327+D705*2/36+E705/12</f>
        <v>13.490057999999973</v>
      </c>
      <c r="H705" s="53">
        <f t="shared" ref="H705:H768" si="85">C705*0.0258+D705*3/48+E705/12</f>
        <v>10.643531999999979</v>
      </c>
      <c r="I705" s="53">
        <f t="shared" ref="I705:I768" si="86">C705*0.0217+D705*4/60+E705/12</f>
        <v>8.9521179999999827</v>
      </c>
    </row>
    <row r="706" spans="1:9" s="170" customFormat="1" x14ac:dyDescent="0.25">
      <c r="A706" s="167" t="s">
        <v>514</v>
      </c>
      <c r="B706" s="161" t="s">
        <v>515</v>
      </c>
      <c r="C706" s="53">
        <v>357.08999999999918</v>
      </c>
      <c r="D706" s="36">
        <v>0</v>
      </c>
      <c r="E706" s="36">
        <v>0</v>
      </c>
      <c r="F706" s="36">
        <v>0</v>
      </c>
      <c r="G706" s="36">
        <f t="shared" si="84"/>
        <v>11.676842999999973</v>
      </c>
      <c r="H706" s="53">
        <f t="shared" si="85"/>
        <v>9.2129219999999794</v>
      </c>
      <c r="I706" s="53">
        <f t="shared" si="86"/>
        <v>7.7488529999999827</v>
      </c>
    </row>
    <row r="707" spans="1:9" s="170" customFormat="1" x14ac:dyDescent="0.25">
      <c r="A707" s="167" t="s">
        <v>516</v>
      </c>
      <c r="B707" s="161" t="s">
        <v>517</v>
      </c>
      <c r="C707" s="53">
        <v>416</v>
      </c>
      <c r="D707" s="36">
        <v>0</v>
      </c>
      <c r="E707" s="36">
        <v>0</v>
      </c>
      <c r="F707" s="36">
        <v>0</v>
      </c>
      <c r="G707" s="36">
        <f t="shared" si="84"/>
        <v>13.603199999999999</v>
      </c>
      <c r="H707" s="53">
        <f t="shared" si="85"/>
        <v>10.732799999999999</v>
      </c>
      <c r="I707" s="53">
        <f t="shared" si="86"/>
        <v>9.0272000000000006</v>
      </c>
    </row>
    <row r="708" spans="1:9" s="170" customFormat="1" x14ac:dyDescent="0.25">
      <c r="A708" s="167" t="s">
        <v>1743</v>
      </c>
      <c r="B708" s="161" t="s">
        <v>1829</v>
      </c>
      <c r="C708" s="53">
        <v>711.2</v>
      </c>
      <c r="D708" s="36">
        <v>96</v>
      </c>
      <c r="E708" s="36">
        <v>0</v>
      </c>
      <c r="F708" s="36">
        <v>0</v>
      </c>
      <c r="G708" s="36">
        <f t="shared" si="84"/>
        <v>28.589573333333334</v>
      </c>
      <c r="H708" s="53">
        <f t="shared" si="85"/>
        <v>24.348960000000002</v>
      </c>
      <c r="I708" s="53">
        <f t="shared" si="86"/>
        <v>21.833040000000004</v>
      </c>
    </row>
    <row r="709" spans="1:9" s="166" customFormat="1" ht="30" x14ac:dyDescent="0.25">
      <c r="A709" s="167" t="s">
        <v>1546</v>
      </c>
      <c r="B709" s="64" t="s">
        <v>1452</v>
      </c>
      <c r="C709" s="53">
        <v>249.11</v>
      </c>
      <c r="D709" s="36">
        <v>0</v>
      </c>
      <c r="E709" s="36">
        <v>0</v>
      </c>
      <c r="F709" s="36">
        <v>0</v>
      </c>
      <c r="G709" s="36">
        <f t="shared" si="84"/>
        <v>8.1458969999999997</v>
      </c>
      <c r="H709" s="53">
        <f t="shared" si="85"/>
        <v>6.4270380000000005</v>
      </c>
      <c r="I709" s="53">
        <f t="shared" si="86"/>
        <v>5.4056870000000004</v>
      </c>
    </row>
    <row r="710" spans="1:9" s="170" customFormat="1" x14ac:dyDescent="0.25">
      <c r="A710" s="167" t="s">
        <v>518</v>
      </c>
      <c r="B710" s="161" t="s">
        <v>519</v>
      </c>
      <c r="C710" s="53">
        <v>1643.6700000000035</v>
      </c>
      <c r="D710" s="36">
        <v>0</v>
      </c>
      <c r="E710" s="36">
        <v>0</v>
      </c>
      <c r="F710" s="36">
        <v>0</v>
      </c>
      <c r="G710" s="36">
        <f t="shared" si="84"/>
        <v>53.748009000000117</v>
      </c>
      <c r="H710" s="53">
        <f t="shared" si="85"/>
        <v>42.406686000000093</v>
      </c>
      <c r="I710" s="53">
        <f t="shared" si="86"/>
        <v>35.667639000000079</v>
      </c>
    </row>
    <row r="711" spans="1:9" s="170" customFormat="1" x14ac:dyDescent="0.25">
      <c r="A711" s="167" t="s">
        <v>1545</v>
      </c>
      <c r="B711" s="161" t="s">
        <v>1450</v>
      </c>
      <c r="C711" s="53">
        <v>8329.4600000000282</v>
      </c>
      <c r="D711" s="36">
        <v>1296</v>
      </c>
      <c r="E711" s="36">
        <v>0</v>
      </c>
      <c r="F711" s="36">
        <v>0</v>
      </c>
      <c r="G711" s="36">
        <f t="shared" si="84"/>
        <v>344.37334200000095</v>
      </c>
      <c r="H711" s="53">
        <f t="shared" si="85"/>
        <v>295.90006800000072</v>
      </c>
      <c r="I711" s="53">
        <f t="shared" si="86"/>
        <v>267.14928200000065</v>
      </c>
    </row>
    <row r="712" spans="1:9" s="170" customFormat="1" ht="30" x14ac:dyDescent="0.25">
      <c r="A712" s="167" t="s">
        <v>520</v>
      </c>
      <c r="B712" s="161" t="s">
        <v>521</v>
      </c>
      <c r="C712" s="53">
        <v>188.5</v>
      </c>
      <c r="D712" s="36">
        <v>0</v>
      </c>
      <c r="E712" s="36">
        <v>0</v>
      </c>
      <c r="F712" s="36">
        <v>0</v>
      </c>
      <c r="G712" s="36">
        <f t="shared" si="84"/>
        <v>6.1639499999999998</v>
      </c>
      <c r="H712" s="53">
        <f t="shared" si="85"/>
        <v>4.8632999999999997</v>
      </c>
      <c r="I712" s="53">
        <f t="shared" si="86"/>
        <v>4.0904499999999997</v>
      </c>
    </row>
    <row r="713" spans="1:9" s="170" customFormat="1" ht="30" x14ac:dyDescent="0.25">
      <c r="A713" s="167" t="s">
        <v>1725</v>
      </c>
      <c r="B713" s="161" t="s">
        <v>1811</v>
      </c>
      <c r="C713" s="53">
        <v>1102.6700000000035</v>
      </c>
      <c r="D713" s="36">
        <v>0</v>
      </c>
      <c r="E713" s="36">
        <v>0</v>
      </c>
      <c r="F713" s="36">
        <v>0</v>
      </c>
      <c r="G713" s="36">
        <f t="shared" si="84"/>
        <v>36.057309000000117</v>
      </c>
      <c r="H713" s="53">
        <f t="shared" si="85"/>
        <v>28.44888600000009</v>
      </c>
      <c r="I713" s="53">
        <f t="shared" si="86"/>
        <v>23.927939000000077</v>
      </c>
    </row>
    <row r="714" spans="1:9" s="166" customFormat="1" ht="30" x14ac:dyDescent="0.25">
      <c r="A714" s="162" t="s">
        <v>2741</v>
      </c>
      <c r="B714" s="160" t="s">
        <v>2747</v>
      </c>
      <c r="C714" s="36">
        <v>1230.25</v>
      </c>
      <c r="D714" s="36">
        <v>0</v>
      </c>
      <c r="E714" s="36">
        <v>0</v>
      </c>
      <c r="F714" s="36">
        <v>0</v>
      </c>
      <c r="G714" s="36">
        <f t="shared" si="84"/>
        <v>40.229174999999998</v>
      </c>
      <c r="H714" s="53">
        <f t="shared" si="85"/>
        <v>31.740449999999999</v>
      </c>
      <c r="I714" s="53">
        <f t="shared" si="86"/>
        <v>26.696425000000001</v>
      </c>
    </row>
    <row r="715" spans="1:9" s="170" customFormat="1" ht="30" x14ac:dyDescent="0.25">
      <c r="A715" s="162" t="s">
        <v>2742</v>
      </c>
      <c r="B715" s="160" t="s">
        <v>2748</v>
      </c>
      <c r="C715" s="36">
        <v>2750.25</v>
      </c>
      <c r="D715" s="36">
        <v>0</v>
      </c>
      <c r="E715" s="36">
        <v>0</v>
      </c>
      <c r="F715" s="36">
        <v>0</v>
      </c>
      <c r="G715" s="36">
        <f t="shared" si="84"/>
        <v>89.933175000000006</v>
      </c>
      <c r="H715" s="53">
        <f t="shared" si="85"/>
        <v>70.956450000000004</v>
      </c>
      <c r="I715" s="53">
        <f t="shared" si="86"/>
        <v>59.680425</v>
      </c>
    </row>
    <row r="716" spans="1:9" s="170" customFormat="1" ht="30" x14ac:dyDescent="0.25">
      <c r="A716" s="162" t="s">
        <v>2743</v>
      </c>
      <c r="B716" s="160" t="s">
        <v>2749</v>
      </c>
      <c r="C716" s="36">
        <v>4745.25</v>
      </c>
      <c r="D716" s="36">
        <v>0</v>
      </c>
      <c r="E716" s="36">
        <v>0</v>
      </c>
      <c r="F716" s="36">
        <v>0</v>
      </c>
      <c r="G716" s="36">
        <f t="shared" si="84"/>
        <v>155.16967500000001</v>
      </c>
      <c r="H716" s="53">
        <f t="shared" si="85"/>
        <v>122.42744999999999</v>
      </c>
      <c r="I716" s="53">
        <f t="shared" si="86"/>
        <v>102.971925</v>
      </c>
    </row>
    <row r="717" spans="1:9" s="170" customFormat="1" x14ac:dyDescent="0.25">
      <c r="A717" s="87" t="s">
        <v>2744</v>
      </c>
      <c r="B717" s="160" t="s">
        <v>2750</v>
      </c>
      <c r="C717" s="36">
        <v>1800.25</v>
      </c>
      <c r="D717" s="36">
        <v>0</v>
      </c>
      <c r="E717" s="36">
        <v>0</v>
      </c>
      <c r="F717" s="36">
        <v>0</v>
      </c>
      <c r="G717" s="36">
        <f t="shared" si="84"/>
        <v>58.868175000000001</v>
      </c>
      <c r="H717" s="53">
        <f t="shared" si="85"/>
        <v>46.446449999999999</v>
      </c>
      <c r="I717" s="53">
        <f t="shared" si="86"/>
        <v>39.065424999999998</v>
      </c>
    </row>
    <row r="718" spans="1:9" s="170" customFormat="1" x14ac:dyDescent="0.25">
      <c r="A718" s="87" t="s">
        <v>2745</v>
      </c>
      <c r="B718" s="160" t="s">
        <v>2751</v>
      </c>
      <c r="C718" s="36">
        <v>4175.25</v>
      </c>
      <c r="D718" s="36">
        <v>0</v>
      </c>
      <c r="E718" s="36">
        <v>0</v>
      </c>
      <c r="F718" s="36">
        <v>0</v>
      </c>
      <c r="G718" s="36">
        <f t="shared" si="84"/>
        <v>136.530675</v>
      </c>
      <c r="H718" s="53">
        <f t="shared" si="85"/>
        <v>107.72145</v>
      </c>
      <c r="I718" s="53">
        <f t="shared" si="86"/>
        <v>90.602924999999999</v>
      </c>
    </row>
    <row r="719" spans="1:9" s="170" customFormat="1" x14ac:dyDescent="0.25">
      <c r="A719" s="87" t="s">
        <v>2746</v>
      </c>
      <c r="B719" s="160" t="s">
        <v>2752</v>
      </c>
      <c r="C719" s="36">
        <v>2370.25</v>
      </c>
      <c r="D719" s="36">
        <v>0</v>
      </c>
      <c r="E719" s="36">
        <v>0</v>
      </c>
      <c r="F719" s="36">
        <v>0</v>
      </c>
      <c r="G719" s="36">
        <f t="shared" si="84"/>
        <v>77.507175000000004</v>
      </c>
      <c r="H719" s="53">
        <f t="shared" si="85"/>
        <v>61.152450000000002</v>
      </c>
      <c r="I719" s="53">
        <f t="shared" si="86"/>
        <v>51.434425000000005</v>
      </c>
    </row>
    <row r="720" spans="1:9" s="170" customFormat="1" ht="30" x14ac:dyDescent="0.25">
      <c r="A720" s="167" t="s">
        <v>526</v>
      </c>
      <c r="B720" s="161" t="s">
        <v>527</v>
      </c>
      <c r="C720" s="53">
        <v>2303.4299999999926</v>
      </c>
      <c r="D720" s="36">
        <v>0</v>
      </c>
      <c r="E720" s="36">
        <v>0</v>
      </c>
      <c r="F720" s="36">
        <v>0</v>
      </c>
      <c r="G720" s="36">
        <f t="shared" si="84"/>
        <v>75.322160999999753</v>
      </c>
      <c r="H720" s="53">
        <f t="shared" si="85"/>
        <v>59.428493999999809</v>
      </c>
      <c r="I720" s="53">
        <f t="shared" si="86"/>
        <v>49.984430999999837</v>
      </c>
    </row>
    <row r="721" spans="1:9" s="170" customFormat="1" ht="30" x14ac:dyDescent="0.25">
      <c r="A721" s="167" t="s">
        <v>1906</v>
      </c>
      <c r="B721" s="161" t="s">
        <v>2225</v>
      </c>
      <c r="C721" s="53">
        <v>9.5</v>
      </c>
      <c r="D721" s="36">
        <v>0</v>
      </c>
      <c r="E721" s="36">
        <v>0</v>
      </c>
      <c r="F721" s="36">
        <v>0</v>
      </c>
      <c r="G721" s="36">
        <f t="shared" si="84"/>
        <v>0.31064999999999998</v>
      </c>
      <c r="H721" s="53">
        <f t="shared" si="85"/>
        <v>0.24510000000000001</v>
      </c>
      <c r="I721" s="53">
        <f t="shared" si="86"/>
        <v>0.20615</v>
      </c>
    </row>
    <row r="722" spans="1:9" s="166" customFormat="1" ht="30" x14ac:dyDescent="0.25">
      <c r="A722" s="162" t="s">
        <v>2675</v>
      </c>
      <c r="B722" s="160" t="s">
        <v>2621</v>
      </c>
      <c r="C722" s="53">
        <v>23.75</v>
      </c>
      <c r="D722" s="36">
        <v>0</v>
      </c>
      <c r="E722" s="36">
        <v>0</v>
      </c>
      <c r="F722" s="36">
        <v>0</v>
      </c>
      <c r="G722" s="36">
        <f t="shared" si="84"/>
        <v>0.77662500000000001</v>
      </c>
      <c r="H722" s="53">
        <f t="shared" si="85"/>
        <v>0.61275000000000002</v>
      </c>
      <c r="I722" s="53">
        <f t="shared" si="86"/>
        <v>0.51537500000000003</v>
      </c>
    </row>
    <row r="723" spans="1:9" s="166" customFormat="1" ht="30" x14ac:dyDescent="0.25">
      <c r="A723" s="167" t="s">
        <v>1907</v>
      </c>
      <c r="B723" s="161" t="s">
        <v>2226</v>
      </c>
      <c r="C723" s="53">
        <v>11.64</v>
      </c>
      <c r="D723" s="36">
        <v>0</v>
      </c>
      <c r="E723" s="36">
        <v>0</v>
      </c>
      <c r="F723" s="36">
        <v>0</v>
      </c>
      <c r="G723" s="36">
        <f t="shared" si="84"/>
        <v>0.38062800000000002</v>
      </c>
      <c r="H723" s="53">
        <f t="shared" si="85"/>
        <v>0.30031200000000002</v>
      </c>
      <c r="I723" s="53">
        <f t="shared" si="86"/>
        <v>0.25258800000000003</v>
      </c>
    </row>
    <row r="724" spans="1:9" s="166" customFormat="1" ht="30" x14ac:dyDescent="0.25">
      <c r="A724" s="167" t="s">
        <v>1893</v>
      </c>
      <c r="B724" s="161" t="s">
        <v>2222</v>
      </c>
      <c r="C724" s="53">
        <v>1026</v>
      </c>
      <c r="D724" s="36">
        <v>0</v>
      </c>
      <c r="E724" s="36">
        <v>0</v>
      </c>
      <c r="F724" s="36">
        <v>0</v>
      </c>
      <c r="G724" s="36">
        <f t="shared" si="84"/>
        <v>33.550199999999997</v>
      </c>
      <c r="H724" s="53">
        <f t="shared" si="85"/>
        <v>26.470800000000001</v>
      </c>
      <c r="I724" s="53">
        <f t="shared" si="86"/>
        <v>22.264199999999999</v>
      </c>
    </row>
    <row r="725" spans="1:9" s="166" customFormat="1" ht="45" x14ac:dyDescent="0.25">
      <c r="A725" s="167" t="s">
        <v>2315</v>
      </c>
      <c r="B725" s="161" t="s">
        <v>2316</v>
      </c>
      <c r="C725" s="53">
        <v>20.9</v>
      </c>
      <c r="D725" s="36">
        <v>0</v>
      </c>
      <c r="E725" s="36">
        <v>0</v>
      </c>
      <c r="F725" s="36">
        <v>0</v>
      </c>
      <c r="G725" s="36">
        <f t="shared" si="84"/>
        <v>0.68342999999999998</v>
      </c>
      <c r="H725" s="53">
        <f t="shared" si="85"/>
        <v>0.53921999999999992</v>
      </c>
      <c r="I725" s="53">
        <f t="shared" si="86"/>
        <v>0.45352999999999999</v>
      </c>
    </row>
    <row r="726" spans="1:9" s="166" customFormat="1" ht="45" x14ac:dyDescent="0.25">
      <c r="A726" s="167" t="s">
        <v>2317</v>
      </c>
      <c r="B726" s="161" t="s">
        <v>2318</v>
      </c>
      <c r="C726" s="53">
        <v>33.25</v>
      </c>
      <c r="D726" s="36">
        <v>0</v>
      </c>
      <c r="E726" s="36">
        <v>0</v>
      </c>
      <c r="F726" s="36">
        <v>0</v>
      </c>
      <c r="G726" s="36">
        <f t="shared" si="84"/>
        <v>1.087275</v>
      </c>
      <c r="H726" s="53">
        <f t="shared" si="85"/>
        <v>0.85785</v>
      </c>
      <c r="I726" s="53">
        <f t="shared" si="86"/>
        <v>0.72152499999999997</v>
      </c>
    </row>
    <row r="727" spans="1:9" s="166" customFormat="1" ht="30" x14ac:dyDescent="0.25">
      <c r="A727" s="167" t="s">
        <v>2319</v>
      </c>
      <c r="B727" s="161" t="s">
        <v>2320</v>
      </c>
      <c r="C727" s="53">
        <v>28.5</v>
      </c>
      <c r="D727" s="36">
        <v>0</v>
      </c>
      <c r="E727" s="36">
        <v>0</v>
      </c>
      <c r="F727" s="36">
        <v>0</v>
      </c>
      <c r="G727" s="36">
        <f t="shared" si="84"/>
        <v>0.93194999999999995</v>
      </c>
      <c r="H727" s="53">
        <f t="shared" si="85"/>
        <v>0.73529999999999995</v>
      </c>
      <c r="I727" s="53">
        <f t="shared" si="86"/>
        <v>0.61845000000000006</v>
      </c>
    </row>
    <row r="728" spans="1:9" s="166" customFormat="1" x14ac:dyDescent="0.25">
      <c r="A728" s="167" t="s">
        <v>2321</v>
      </c>
      <c r="B728" s="161" t="s">
        <v>2322</v>
      </c>
      <c r="C728" s="53">
        <v>23.28</v>
      </c>
      <c r="D728" s="36">
        <v>0</v>
      </c>
      <c r="E728" s="36">
        <v>0</v>
      </c>
      <c r="F728" s="36">
        <v>0</v>
      </c>
      <c r="G728" s="36">
        <f t="shared" si="84"/>
        <v>0.76125600000000004</v>
      </c>
      <c r="H728" s="53">
        <f t="shared" si="85"/>
        <v>0.60062400000000005</v>
      </c>
      <c r="I728" s="53">
        <f t="shared" si="86"/>
        <v>0.50517600000000007</v>
      </c>
    </row>
    <row r="729" spans="1:9" s="166" customFormat="1" x14ac:dyDescent="0.25">
      <c r="A729" s="167" t="s">
        <v>2323</v>
      </c>
      <c r="B729" s="161" t="s">
        <v>2324</v>
      </c>
      <c r="C729" s="53">
        <v>57</v>
      </c>
      <c r="D729" s="36">
        <v>0</v>
      </c>
      <c r="E729" s="36">
        <v>0</v>
      </c>
      <c r="F729" s="36">
        <v>0</v>
      </c>
      <c r="G729" s="36">
        <f t="shared" si="84"/>
        <v>1.8638999999999999</v>
      </c>
      <c r="H729" s="53">
        <f t="shared" si="85"/>
        <v>1.4705999999999999</v>
      </c>
      <c r="I729" s="53">
        <f t="shared" si="86"/>
        <v>1.2369000000000001</v>
      </c>
    </row>
    <row r="730" spans="1:9" s="166" customFormat="1" ht="45" x14ac:dyDescent="0.25">
      <c r="A730" s="167" t="s">
        <v>1904</v>
      </c>
      <c r="B730" s="161" t="s">
        <v>2227</v>
      </c>
      <c r="C730" s="53">
        <v>209</v>
      </c>
      <c r="D730" s="36">
        <v>0</v>
      </c>
      <c r="E730" s="36">
        <v>0</v>
      </c>
      <c r="F730" s="36">
        <v>0</v>
      </c>
      <c r="G730" s="36">
        <f t="shared" si="84"/>
        <v>6.8342999999999998</v>
      </c>
      <c r="H730" s="53">
        <f t="shared" si="85"/>
        <v>5.3921999999999999</v>
      </c>
      <c r="I730" s="53">
        <f t="shared" si="86"/>
        <v>4.5353000000000003</v>
      </c>
    </row>
    <row r="731" spans="1:9" s="166" customFormat="1" x14ac:dyDescent="0.25">
      <c r="A731" s="167" t="s">
        <v>1892</v>
      </c>
      <c r="B731" s="161" t="s">
        <v>2221</v>
      </c>
      <c r="C731" s="53">
        <v>223.25</v>
      </c>
      <c r="D731" s="36">
        <v>0</v>
      </c>
      <c r="E731" s="36">
        <v>0</v>
      </c>
      <c r="F731" s="36">
        <v>0</v>
      </c>
      <c r="G731" s="36">
        <f t="shared" si="84"/>
        <v>7.3002750000000001</v>
      </c>
      <c r="H731" s="53">
        <f t="shared" si="85"/>
        <v>5.7598500000000001</v>
      </c>
      <c r="I731" s="53">
        <f t="shared" si="86"/>
        <v>4.844525</v>
      </c>
    </row>
    <row r="732" spans="1:9" s="166" customFormat="1" ht="30" x14ac:dyDescent="0.25">
      <c r="A732" s="162" t="s">
        <v>2676</v>
      </c>
      <c r="B732" s="160" t="s">
        <v>2631</v>
      </c>
      <c r="C732" s="53">
        <v>47.5</v>
      </c>
      <c r="D732" s="36">
        <v>0</v>
      </c>
      <c r="E732" s="36">
        <v>0</v>
      </c>
      <c r="F732" s="36">
        <v>0</v>
      </c>
      <c r="G732" s="36">
        <f t="shared" si="84"/>
        <v>1.55325</v>
      </c>
      <c r="H732" s="53">
        <f t="shared" si="85"/>
        <v>1.2255</v>
      </c>
      <c r="I732" s="53">
        <f t="shared" si="86"/>
        <v>1.0307500000000001</v>
      </c>
    </row>
    <row r="733" spans="1:9" s="166" customFormat="1" ht="30" x14ac:dyDescent="0.25">
      <c r="A733" s="167" t="s">
        <v>1909</v>
      </c>
      <c r="B733" s="161" t="s">
        <v>2228</v>
      </c>
      <c r="C733" s="53">
        <v>61.75</v>
      </c>
      <c r="D733" s="36">
        <v>0</v>
      </c>
      <c r="E733" s="36">
        <v>0</v>
      </c>
      <c r="F733" s="36">
        <v>0</v>
      </c>
      <c r="G733" s="36">
        <f t="shared" si="84"/>
        <v>2.019225</v>
      </c>
      <c r="H733" s="53">
        <f t="shared" si="85"/>
        <v>1.5931500000000001</v>
      </c>
      <c r="I733" s="53">
        <f t="shared" si="86"/>
        <v>1.3399750000000001</v>
      </c>
    </row>
    <row r="734" spans="1:9" s="166" customFormat="1" ht="30" x14ac:dyDescent="0.25">
      <c r="A734" s="167" t="s">
        <v>1910</v>
      </c>
      <c r="B734" s="161" t="s">
        <v>2229</v>
      </c>
      <c r="C734" s="53">
        <v>85.5</v>
      </c>
      <c r="D734" s="36">
        <v>0</v>
      </c>
      <c r="E734" s="36">
        <v>0</v>
      </c>
      <c r="F734" s="36">
        <v>0</v>
      </c>
      <c r="G734" s="36">
        <f t="shared" si="84"/>
        <v>2.7958500000000002</v>
      </c>
      <c r="H734" s="53">
        <f t="shared" si="85"/>
        <v>2.2059000000000002</v>
      </c>
      <c r="I734" s="53">
        <f t="shared" si="86"/>
        <v>1.8553500000000001</v>
      </c>
    </row>
    <row r="735" spans="1:9" s="166" customFormat="1" ht="30" x14ac:dyDescent="0.25">
      <c r="A735" s="167" t="s">
        <v>2066</v>
      </c>
      <c r="B735" s="161" t="s">
        <v>2230</v>
      </c>
      <c r="C735" s="53">
        <v>17.100000000000001</v>
      </c>
      <c r="D735" s="36">
        <v>0</v>
      </c>
      <c r="E735" s="36">
        <v>0</v>
      </c>
      <c r="F735" s="36">
        <v>0</v>
      </c>
      <c r="G735" s="36">
        <f t="shared" si="84"/>
        <v>0.55917000000000006</v>
      </c>
      <c r="H735" s="53">
        <f t="shared" si="85"/>
        <v>0.44118000000000002</v>
      </c>
      <c r="I735" s="53">
        <f t="shared" si="86"/>
        <v>0.37107000000000007</v>
      </c>
    </row>
    <row r="736" spans="1:9" s="166" customFormat="1" ht="60" x14ac:dyDescent="0.25">
      <c r="A736" s="167" t="s">
        <v>1905</v>
      </c>
      <c r="B736" s="161" t="s">
        <v>2231</v>
      </c>
      <c r="C736" s="53">
        <v>50.45</v>
      </c>
      <c r="D736" s="36">
        <v>0</v>
      </c>
      <c r="E736" s="36">
        <v>0</v>
      </c>
      <c r="F736" s="36">
        <v>0</v>
      </c>
      <c r="G736" s="36">
        <f t="shared" si="84"/>
        <v>1.649715</v>
      </c>
      <c r="H736" s="53">
        <f t="shared" si="85"/>
        <v>1.3016100000000002</v>
      </c>
      <c r="I736" s="53">
        <f t="shared" si="86"/>
        <v>1.094765</v>
      </c>
    </row>
    <row r="737" spans="1:9" s="166" customFormat="1" ht="30" x14ac:dyDescent="0.25">
      <c r="A737" s="167" t="s">
        <v>1908</v>
      </c>
      <c r="B737" s="161" t="s">
        <v>2232</v>
      </c>
      <c r="C737" s="53">
        <v>28.5</v>
      </c>
      <c r="D737" s="36">
        <v>0</v>
      </c>
      <c r="E737" s="36">
        <v>0</v>
      </c>
      <c r="F737" s="36">
        <v>0</v>
      </c>
      <c r="G737" s="36">
        <f t="shared" si="84"/>
        <v>0.93194999999999995</v>
      </c>
      <c r="H737" s="53">
        <f t="shared" si="85"/>
        <v>0.73529999999999995</v>
      </c>
      <c r="I737" s="53">
        <f t="shared" si="86"/>
        <v>0.61845000000000006</v>
      </c>
    </row>
    <row r="738" spans="1:9" s="166" customFormat="1" ht="30" x14ac:dyDescent="0.25">
      <c r="A738" s="167" t="s">
        <v>1941</v>
      </c>
      <c r="B738" s="161" t="s">
        <v>2233</v>
      </c>
      <c r="C738" s="53">
        <v>20.9</v>
      </c>
      <c r="D738" s="36">
        <v>0</v>
      </c>
      <c r="E738" s="36">
        <v>0</v>
      </c>
      <c r="F738" s="36">
        <v>0</v>
      </c>
      <c r="G738" s="36">
        <f t="shared" si="84"/>
        <v>0.68342999999999998</v>
      </c>
      <c r="H738" s="53">
        <f t="shared" si="85"/>
        <v>0.53921999999999992</v>
      </c>
      <c r="I738" s="53">
        <f t="shared" si="86"/>
        <v>0.45352999999999999</v>
      </c>
    </row>
    <row r="739" spans="1:9" s="166" customFormat="1" ht="45" x14ac:dyDescent="0.25">
      <c r="A739" s="167" t="s">
        <v>1942</v>
      </c>
      <c r="B739" s="161" t="s">
        <v>2234</v>
      </c>
      <c r="C739" s="53">
        <v>57</v>
      </c>
      <c r="D739" s="36">
        <v>0</v>
      </c>
      <c r="E739" s="36">
        <v>0</v>
      </c>
      <c r="F739" s="36">
        <v>0</v>
      </c>
      <c r="G739" s="36">
        <f t="shared" si="84"/>
        <v>1.8638999999999999</v>
      </c>
      <c r="H739" s="53">
        <f t="shared" si="85"/>
        <v>1.4705999999999999</v>
      </c>
      <c r="I739" s="53">
        <f t="shared" si="86"/>
        <v>1.2369000000000001</v>
      </c>
    </row>
    <row r="740" spans="1:9" s="166" customFormat="1" ht="30" x14ac:dyDescent="0.25">
      <c r="A740" s="167" t="s">
        <v>1943</v>
      </c>
      <c r="B740" s="161" t="s">
        <v>2235</v>
      </c>
      <c r="C740" s="53">
        <v>71.25</v>
      </c>
      <c r="D740" s="36">
        <v>0</v>
      </c>
      <c r="E740" s="36">
        <v>0</v>
      </c>
      <c r="F740" s="36">
        <v>0</v>
      </c>
      <c r="G740" s="36">
        <f t="shared" si="84"/>
        <v>2.3298749999999999</v>
      </c>
      <c r="H740" s="53">
        <f t="shared" si="85"/>
        <v>1.8382499999999999</v>
      </c>
      <c r="I740" s="53">
        <f t="shared" si="86"/>
        <v>1.546125</v>
      </c>
    </row>
    <row r="741" spans="1:9" s="166" customFormat="1" ht="30" x14ac:dyDescent="0.25">
      <c r="A741" s="167" t="s">
        <v>1944</v>
      </c>
      <c r="B741" s="161" t="s">
        <v>2236</v>
      </c>
      <c r="C741" s="53">
        <v>47.5</v>
      </c>
      <c r="D741" s="36">
        <v>0</v>
      </c>
      <c r="E741" s="36">
        <v>0</v>
      </c>
      <c r="F741" s="36">
        <v>0</v>
      </c>
      <c r="G741" s="36">
        <f t="shared" si="84"/>
        <v>1.55325</v>
      </c>
      <c r="H741" s="53">
        <f t="shared" si="85"/>
        <v>1.2255</v>
      </c>
      <c r="I741" s="53">
        <f t="shared" si="86"/>
        <v>1.0307500000000001</v>
      </c>
    </row>
    <row r="742" spans="1:9" s="166" customFormat="1" ht="30" x14ac:dyDescent="0.25">
      <c r="A742" s="167" t="s">
        <v>1945</v>
      </c>
      <c r="B742" s="161" t="s">
        <v>2237</v>
      </c>
      <c r="C742" s="53">
        <v>4.75</v>
      </c>
      <c r="D742" s="36">
        <v>0</v>
      </c>
      <c r="E742" s="36">
        <v>0</v>
      </c>
      <c r="F742" s="36">
        <v>0</v>
      </c>
      <c r="G742" s="36">
        <f t="shared" si="84"/>
        <v>0.15532499999999999</v>
      </c>
      <c r="H742" s="53">
        <f t="shared" si="85"/>
        <v>0.12255000000000001</v>
      </c>
      <c r="I742" s="53">
        <f t="shared" si="86"/>
        <v>0.103075</v>
      </c>
    </row>
    <row r="743" spans="1:9" s="166" customFormat="1" x14ac:dyDescent="0.25">
      <c r="A743" s="162" t="s">
        <v>3209</v>
      </c>
      <c r="B743" s="160" t="s">
        <v>3210</v>
      </c>
      <c r="C743" s="53">
        <v>71.25</v>
      </c>
      <c r="D743" s="36">
        <v>0</v>
      </c>
      <c r="E743" s="77">
        <v>0</v>
      </c>
      <c r="F743" s="77">
        <v>0</v>
      </c>
      <c r="G743" s="36">
        <f t="shared" si="84"/>
        <v>2.3298749999999999</v>
      </c>
      <c r="H743" s="53">
        <f t="shared" si="85"/>
        <v>1.8382499999999999</v>
      </c>
      <c r="I743" s="53">
        <f t="shared" si="86"/>
        <v>1.546125</v>
      </c>
    </row>
    <row r="744" spans="1:9" s="166" customFormat="1" ht="30" x14ac:dyDescent="0.25">
      <c r="A744" s="167" t="s">
        <v>2325</v>
      </c>
      <c r="B744" s="161" t="s">
        <v>2274</v>
      </c>
      <c r="C744" s="53">
        <v>19</v>
      </c>
      <c r="D744" s="36">
        <v>0</v>
      </c>
      <c r="E744" s="36">
        <v>0</v>
      </c>
      <c r="F744" s="36">
        <v>0</v>
      </c>
      <c r="G744" s="36">
        <f t="shared" si="84"/>
        <v>0.62129999999999996</v>
      </c>
      <c r="H744" s="53">
        <f t="shared" si="85"/>
        <v>0.49020000000000002</v>
      </c>
      <c r="I744" s="53">
        <f t="shared" si="86"/>
        <v>0.4123</v>
      </c>
    </row>
    <row r="745" spans="1:9" s="166" customFormat="1" x14ac:dyDescent="0.25">
      <c r="A745" s="162" t="s">
        <v>3211</v>
      </c>
      <c r="B745" s="160" t="s">
        <v>3212</v>
      </c>
      <c r="C745" s="53">
        <v>71.25</v>
      </c>
      <c r="D745" s="36">
        <v>0</v>
      </c>
      <c r="E745" s="77">
        <v>0</v>
      </c>
      <c r="F745" s="77">
        <v>0</v>
      </c>
      <c r="G745" s="36">
        <f t="shared" si="84"/>
        <v>2.3298749999999999</v>
      </c>
      <c r="H745" s="53">
        <f t="shared" si="85"/>
        <v>1.8382499999999999</v>
      </c>
      <c r="I745" s="53">
        <f t="shared" si="86"/>
        <v>1.546125</v>
      </c>
    </row>
    <row r="746" spans="1:9" s="166" customFormat="1" x14ac:dyDescent="0.25">
      <c r="A746" s="162" t="s">
        <v>3213</v>
      </c>
      <c r="B746" s="160" t="s">
        <v>3214</v>
      </c>
      <c r="C746" s="53">
        <v>71.25</v>
      </c>
      <c r="D746" s="36">
        <v>0</v>
      </c>
      <c r="E746" s="77">
        <v>0</v>
      </c>
      <c r="F746" s="77">
        <v>0</v>
      </c>
      <c r="G746" s="36">
        <f t="shared" si="84"/>
        <v>2.3298749999999999</v>
      </c>
      <c r="H746" s="53">
        <f t="shared" si="85"/>
        <v>1.8382499999999999</v>
      </c>
      <c r="I746" s="53">
        <f t="shared" si="86"/>
        <v>1.546125</v>
      </c>
    </row>
    <row r="747" spans="1:9" s="166" customFormat="1" x14ac:dyDescent="0.25">
      <c r="A747" s="167" t="s">
        <v>1898</v>
      </c>
      <c r="B747" s="66" t="s">
        <v>1899</v>
      </c>
      <c r="C747" s="53">
        <v>3989.3891977500002</v>
      </c>
      <c r="D747" s="36">
        <v>0</v>
      </c>
      <c r="E747" s="36">
        <v>0</v>
      </c>
      <c r="F747" s="36">
        <v>0</v>
      </c>
      <c r="G747" s="36">
        <f t="shared" si="84"/>
        <v>130.45302676642501</v>
      </c>
      <c r="H747" s="53">
        <f t="shared" si="85"/>
        <v>102.92624130195</v>
      </c>
      <c r="I747" s="53">
        <f t="shared" si="86"/>
        <v>86.569745591175007</v>
      </c>
    </row>
    <row r="748" spans="1:9" s="166" customFormat="1" x14ac:dyDescent="0.25">
      <c r="A748" s="167" t="s">
        <v>1900</v>
      </c>
      <c r="B748" s="66" t="s">
        <v>1901</v>
      </c>
      <c r="C748" s="53">
        <v>4089.2553305000001</v>
      </c>
      <c r="D748" s="36">
        <v>0</v>
      </c>
      <c r="E748" s="36">
        <v>0</v>
      </c>
      <c r="F748" s="36">
        <v>0</v>
      </c>
      <c r="G748" s="36">
        <f t="shared" si="84"/>
        <v>133.71864930735001</v>
      </c>
      <c r="H748" s="53">
        <f t="shared" si="85"/>
        <v>105.50278752690001</v>
      </c>
      <c r="I748" s="53">
        <f t="shared" si="86"/>
        <v>88.736840671850004</v>
      </c>
    </row>
    <row r="749" spans="1:9" s="166" customFormat="1" x14ac:dyDescent="0.25">
      <c r="A749" s="167" t="s">
        <v>1902</v>
      </c>
      <c r="B749" s="66" t="s">
        <v>1903</v>
      </c>
      <c r="C749" s="53">
        <v>4189.1214632500005</v>
      </c>
      <c r="D749" s="36">
        <v>0</v>
      </c>
      <c r="E749" s="36">
        <v>0</v>
      </c>
      <c r="F749" s="36">
        <v>0</v>
      </c>
      <c r="G749" s="36">
        <f t="shared" si="84"/>
        <v>136.98427184827503</v>
      </c>
      <c r="H749" s="53">
        <f t="shared" si="85"/>
        <v>108.07933375185002</v>
      </c>
      <c r="I749" s="53">
        <f t="shared" si="86"/>
        <v>90.903935752525015</v>
      </c>
    </row>
    <row r="750" spans="1:9" s="166" customFormat="1" x14ac:dyDescent="0.25">
      <c r="A750" s="167" t="s">
        <v>1896</v>
      </c>
      <c r="B750" s="66" t="s">
        <v>1897</v>
      </c>
      <c r="C750" s="53">
        <v>3989.3891977500002</v>
      </c>
      <c r="D750" s="36">
        <v>0</v>
      </c>
      <c r="E750" s="36">
        <v>0</v>
      </c>
      <c r="F750" s="36">
        <v>0</v>
      </c>
      <c r="G750" s="36">
        <f t="shared" si="84"/>
        <v>130.45302676642501</v>
      </c>
      <c r="H750" s="53">
        <f t="shared" si="85"/>
        <v>102.92624130195</v>
      </c>
      <c r="I750" s="53">
        <f t="shared" si="86"/>
        <v>86.569745591175007</v>
      </c>
    </row>
    <row r="751" spans="1:9" s="166" customFormat="1" x14ac:dyDescent="0.25">
      <c r="A751" s="167" t="s">
        <v>2223</v>
      </c>
      <c r="B751" s="161" t="s">
        <v>2224</v>
      </c>
      <c r="C751" s="53">
        <v>7989.2906199999998</v>
      </c>
      <c r="D751" s="36">
        <v>0</v>
      </c>
      <c r="E751" s="36">
        <v>0</v>
      </c>
      <c r="F751" s="36">
        <v>0</v>
      </c>
      <c r="G751" s="36">
        <f t="shared" si="84"/>
        <v>261.24980327399999</v>
      </c>
      <c r="H751" s="53">
        <f t="shared" si="85"/>
        <v>206.123697996</v>
      </c>
      <c r="I751" s="53">
        <f t="shared" si="86"/>
        <v>173.367606454</v>
      </c>
    </row>
    <row r="752" spans="1:9" s="166" customFormat="1" x14ac:dyDescent="0.25">
      <c r="A752" s="160" t="s">
        <v>2677</v>
      </c>
      <c r="B752" s="160" t="s">
        <v>2678</v>
      </c>
      <c r="C752" s="53">
        <v>4450.0137500000001</v>
      </c>
      <c r="D752" s="36">
        <v>0</v>
      </c>
      <c r="E752" s="36">
        <v>0</v>
      </c>
      <c r="F752" s="36">
        <v>0</v>
      </c>
      <c r="G752" s="36">
        <f t="shared" si="84"/>
        <v>145.515449625</v>
      </c>
      <c r="H752" s="53">
        <f t="shared" si="85"/>
        <v>114.81035475</v>
      </c>
      <c r="I752" s="53">
        <f t="shared" si="86"/>
        <v>96.565298374999998</v>
      </c>
    </row>
    <row r="753" spans="1:9" s="166" customFormat="1" x14ac:dyDescent="0.25">
      <c r="A753" s="160" t="s">
        <v>2679</v>
      </c>
      <c r="B753" s="160" t="s">
        <v>2680</v>
      </c>
      <c r="C753" s="53">
        <v>4498.915</v>
      </c>
      <c r="D753" s="36">
        <v>0</v>
      </c>
      <c r="E753" s="36">
        <v>0</v>
      </c>
      <c r="F753" s="36">
        <v>0</v>
      </c>
      <c r="G753" s="36">
        <f t="shared" si="84"/>
        <v>147.1145205</v>
      </c>
      <c r="H753" s="53">
        <f t="shared" si="85"/>
        <v>116.072007</v>
      </c>
      <c r="I753" s="53">
        <f t="shared" si="86"/>
        <v>97.626455500000006</v>
      </c>
    </row>
    <row r="754" spans="1:9" s="166" customFormat="1" x14ac:dyDescent="0.25">
      <c r="A754" s="167" t="s">
        <v>1894</v>
      </c>
      <c r="B754" s="66" t="s">
        <v>1895</v>
      </c>
      <c r="C754" s="53">
        <v>2490.9781999999923</v>
      </c>
      <c r="D754" s="36">
        <v>0</v>
      </c>
      <c r="E754" s="36">
        <v>0</v>
      </c>
      <c r="F754" s="36">
        <v>0</v>
      </c>
      <c r="G754" s="36">
        <f t="shared" si="84"/>
        <v>81.454987139999744</v>
      </c>
      <c r="H754" s="53">
        <f t="shared" si="85"/>
        <v>64.267237559999799</v>
      </c>
      <c r="I754" s="53">
        <f t="shared" si="86"/>
        <v>54.054226939999836</v>
      </c>
    </row>
    <row r="755" spans="1:9" s="166" customFormat="1" x14ac:dyDescent="0.25">
      <c r="A755" s="162" t="s">
        <v>2681</v>
      </c>
      <c r="B755" s="160" t="s">
        <v>2682</v>
      </c>
      <c r="C755" s="53">
        <v>229.84</v>
      </c>
      <c r="D755" s="36">
        <v>0</v>
      </c>
      <c r="E755" s="36">
        <v>0</v>
      </c>
      <c r="F755" s="36">
        <v>0</v>
      </c>
      <c r="G755" s="36">
        <f t="shared" si="84"/>
        <v>7.5157680000000004</v>
      </c>
      <c r="H755" s="53">
        <f t="shared" si="85"/>
        <v>5.9298720000000005</v>
      </c>
      <c r="I755" s="53">
        <f t="shared" si="86"/>
        <v>4.9875280000000002</v>
      </c>
    </row>
    <row r="756" spans="1:9" s="166" customFormat="1" ht="45" x14ac:dyDescent="0.25">
      <c r="A756" s="167" t="s">
        <v>1946</v>
      </c>
      <c r="B756" s="161" t="s">
        <v>2238</v>
      </c>
      <c r="C756" s="53">
        <v>399.39</v>
      </c>
      <c r="D756" s="36">
        <v>0</v>
      </c>
      <c r="E756" s="36">
        <v>0</v>
      </c>
      <c r="F756" s="36">
        <v>0</v>
      </c>
      <c r="G756" s="36">
        <f t="shared" si="84"/>
        <v>13.060053</v>
      </c>
      <c r="H756" s="53">
        <f t="shared" si="85"/>
        <v>10.304262</v>
      </c>
      <c r="I756" s="53">
        <f t="shared" si="86"/>
        <v>8.6667629999999996</v>
      </c>
    </row>
    <row r="757" spans="1:9" s="166" customFormat="1" ht="45" x14ac:dyDescent="0.25">
      <c r="A757" s="167" t="s">
        <v>3207</v>
      </c>
      <c r="B757" s="161" t="s">
        <v>3208</v>
      </c>
      <c r="C757" s="53">
        <v>380</v>
      </c>
      <c r="D757" s="36">
        <v>0</v>
      </c>
      <c r="E757" s="77">
        <v>0</v>
      </c>
      <c r="F757" s="77">
        <v>0</v>
      </c>
      <c r="G757" s="36">
        <f t="shared" si="84"/>
        <v>12.426</v>
      </c>
      <c r="H757" s="53">
        <f t="shared" si="85"/>
        <v>9.8040000000000003</v>
      </c>
      <c r="I757" s="53">
        <f t="shared" si="86"/>
        <v>8.2460000000000004</v>
      </c>
    </row>
    <row r="758" spans="1:9" s="166" customFormat="1" ht="45" x14ac:dyDescent="0.25">
      <c r="A758" s="167" t="s">
        <v>2683</v>
      </c>
      <c r="B758" s="161" t="s">
        <v>2684</v>
      </c>
      <c r="C758" s="53">
        <v>391.21</v>
      </c>
      <c r="D758" s="36">
        <v>0</v>
      </c>
      <c r="E758" s="36">
        <v>0</v>
      </c>
      <c r="F758" s="36">
        <v>0</v>
      </c>
      <c r="G758" s="36">
        <f t="shared" si="84"/>
        <v>12.792567</v>
      </c>
      <c r="H758" s="53">
        <f t="shared" si="85"/>
        <v>10.093218</v>
      </c>
      <c r="I758" s="53">
        <f t="shared" si="86"/>
        <v>8.4892570000000003</v>
      </c>
    </row>
    <row r="759" spans="1:9" s="166" customFormat="1" ht="45" x14ac:dyDescent="0.25">
      <c r="A759" s="167" t="s">
        <v>1947</v>
      </c>
      <c r="B759" s="161" t="s">
        <v>2239</v>
      </c>
      <c r="C759" s="53">
        <v>399.39</v>
      </c>
      <c r="D759" s="36">
        <v>0</v>
      </c>
      <c r="E759" s="36">
        <v>0</v>
      </c>
      <c r="F759" s="36">
        <v>0</v>
      </c>
      <c r="G759" s="36">
        <f t="shared" si="84"/>
        <v>13.060053</v>
      </c>
      <c r="H759" s="53">
        <f t="shared" si="85"/>
        <v>10.304262</v>
      </c>
      <c r="I759" s="53">
        <f t="shared" si="86"/>
        <v>8.6667629999999996</v>
      </c>
    </row>
    <row r="760" spans="1:9" s="166" customFormat="1" ht="45" x14ac:dyDescent="0.25">
      <c r="A760" s="167" t="s">
        <v>1948</v>
      </c>
      <c r="B760" s="161" t="s">
        <v>2240</v>
      </c>
      <c r="C760" s="53">
        <v>374.35</v>
      </c>
      <c r="D760" s="36">
        <v>0</v>
      </c>
      <c r="E760" s="36">
        <v>0</v>
      </c>
      <c r="F760" s="36">
        <v>0</v>
      </c>
      <c r="G760" s="36">
        <f t="shared" si="84"/>
        <v>12.241245000000001</v>
      </c>
      <c r="H760" s="53">
        <f t="shared" si="85"/>
        <v>9.6582300000000014</v>
      </c>
      <c r="I760" s="53">
        <f t="shared" si="86"/>
        <v>8.1233950000000004</v>
      </c>
    </row>
    <row r="761" spans="1:9" s="166" customFormat="1" x14ac:dyDescent="0.25">
      <c r="A761" s="162" t="s">
        <v>2685</v>
      </c>
      <c r="B761" s="160" t="s">
        <v>2686</v>
      </c>
      <c r="C761" s="53">
        <v>533.02</v>
      </c>
      <c r="D761" s="36">
        <v>0</v>
      </c>
      <c r="E761" s="36">
        <v>0</v>
      </c>
      <c r="F761" s="36">
        <v>0</v>
      </c>
      <c r="G761" s="36">
        <f t="shared" si="84"/>
        <v>17.429753999999999</v>
      </c>
      <c r="H761" s="53">
        <f t="shared" si="85"/>
        <v>13.751916</v>
      </c>
      <c r="I761" s="53">
        <f t="shared" si="86"/>
        <v>11.566534000000001</v>
      </c>
    </row>
    <row r="762" spans="1:9" s="166" customFormat="1" ht="30" x14ac:dyDescent="0.25">
      <c r="A762" s="167" t="s">
        <v>2687</v>
      </c>
      <c r="B762" s="161" t="s">
        <v>2688</v>
      </c>
      <c r="C762" s="53">
        <v>4498.915</v>
      </c>
      <c r="D762" s="36">
        <v>0</v>
      </c>
      <c r="E762" s="36">
        <v>0</v>
      </c>
      <c r="F762" s="36">
        <v>0</v>
      </c>
      <c r="G762" s="36">
        <f t="shared" si="84"/>
        <v>147.1145205</v>
      </c>
      <c r="H762" s="53">
        <f t="shared" si="85"/>
        <v>116.072007</v>
      </c>
      <c r="I762" s="53">
        <f t="shared" si="86"/>
        <v>97.626455500000006</v>
      </c>
    </row>
    <row r="763" spans="1:9" s="166" customFormat="1" ht="30" x14ac:dyDescent="0.25">
      <c r="A763" s="167" t="s">
        <v>2689</v>
      </c>
      <c r="B763" s="161" t="s">
        <v>2690</v>
      </c>
      <c r="C763" s="53">
        <v>4694.5200000000004</v>
      </c>
      <c r="D763" s="36">
        <v>0</v>
      </c>
      <c r="E763" s="36">
        <v>0</v>
      </c>
      <c r="F763" s="36">
        <v>0</v>
      </c>
      <c r="G763" s="36">
        <f t="shared" si="84"/>
        <v>153.51080400000001</v>
      </c>
      <c r="H763" s="53">
        <f t="shared" si="85"/>
        <v>121.11861600000002</v>
      </c>
      <c r="I763" s="53">
        <f t="shared" si="86"/>
        <v>101.87108400000001</v>
      </c>
    </row>
    <row r="764" spans="1:9" s="166" customFormat="1" ht="30" x14ac:dyDescent="0.25">
      <c r="A764" s="167" t="s">
        <v>2691</v>
      </c>
      <c r="B764" s="161" t="s">
        <v>2692</v>
      </c>
      <c r="C764" s="53">
        <v>4156.6062499999998</v>
      </c>
      <c r="D764" s="36">
        <v>0</v>
      </c>
      <c r="E764" s="36">
        <v>0</v>
      </c>
      <c r="F764" s="36">
        <v>0</v>
      </c>
      <c r="G764" s="36">
        <f t="shared" si="84"/>
        <v>135.921024375</v>
      </c>
      <c r="H764" s="53">
        <f t="shared" si="85"/>
        <v>107.24044124999999</v>
      </c>
      <c r="I764" s="53">
        <f t="shared" si="86"/>
        <v>90.198355625000005</v>
      </c>
    </row>
    <row r="765" spans="1:9" s="166" customFormat="1" ht="30" x14ac:dyDescent="0.25">
      <c r="A765" s="167" t="s">
        <v>2693</v>
      </c>
      <c r="B765" s="161" t="s">
        <v>2694</v>
      </c>
      <c r="C765" s="53">
        <v>4254.4087499999996</v>
      </c>
      <c r="D765" s="36">
        <v>0</v>
      </c>
      <c r="E765" s="36">
        <v>0</v>
      </c>
      <c r="F765" s="36">
        <v>0</v>
      </c>
      <c r="G765" s="36">
        <f t="shared" si="84"/>
        <v>139.11916612499999</v>
      </c>
      <c r="H765" s="53">
        <f t="shared" si="85"/>
        <v>109.76374574999998</v>
      </c>
      <c r="I765" s="53">
        <f t="shared" si="86"/>
        <v>92.320669874999993</v>
      </c>
    </row>
    <row r="766" spans="1:9" s="166" customFormat="1" ht="30" x14ac:dyDescent="0.25">
      <c r="A766" s="167" t="s">
        <v>2695</v>
      </c>
      <c r="B766" s="161" t="s">
        <v>2696</v>
      </c>
      <c r="C766" s="53">
        <v>4498.915</v>
      </c>
      <c r="D766" s="36">
        <v>0</v>
      </c>
      <c r="E766" s="36">
        <v>0</v>
      </c>
      <c r="F766" s="36">
        <v>0</v>
      </c>
      <c r="G766" s="36">
        <f t="shared" si="84"/>
        <v>147.1145205</v>
      </c>
      <c r="H766" s="53">
        <f t="shared" si="85"/>
        <v>116.072007</v>
      </c>
      <c r="I766" s="53">
        <f t="shared" si="86"/>
        <v>97.626455500000006</v>
      </c>
    </row>
    <row r="767" spans="1:9" s="166" customFormat="1" ht="30" x14ac:dyDescent="0.25">
      <c r="A767" s="167" t="s">
        <v>1911</v>
      </c>
      <c r="B767" s="161" t="s">
        <v>2241</v>
      </c>
      <c r="C767" s="53">
        <v>499.37</v>
      </c>
      <c r="D767" s="36">
        <v>0</v>
      </c>
      <c r="E767" s="36">
        <v>0</v>
      </c>
      <c r="F767" s="36">
        <v>0</v>
      </c>
      <c r="G767" s="36">
        <f t="shared" si="84"/>
        <v>16.329398999999999</v>
      </c>
      <c r="H767" s="53">
        <f t="shared" si="85"/>
        <v>12.883746</v>
      </c>
      <c r="I767" s="53">
        <f t="shared" si="86"/>
        <v>10.836329000000001</v>
      </c>
    </row>
    <row r="768" spans="1:9" s="166" customFormat="1" ht="30" x14ac:dyDescent="0.25">
      <c r="A768" s="167" t="s">
        <v>1915</v>
      </c>
      <c r="B768" s="161" t="s">
        <v>2242</v>
      </c>
      <c r="C768" s="53">
        <v>359.02</v>
      </c>
      <c r="D768" s="36">
        <v>0</v>
      </c>
      <c r="E768" s="36">
        <v>0</v>
      </c>
      <c r="F768" s="36">
        <v>0</v>
      </c>
      <c r="G768" s="36">
        <f t="shared" si="84"/>
        <v>11.739953999999999</v>
      </c>
      <c r="H768" s="53">
        <f t="shared" si="85"/>
        <v>9.2627159999999993</v>
      </c>
      <c r="I768" s="53">
        <f t="shared" si="86"/>
        <v>7.7907339999999996</v>
      </c>
    </row>
    <row r="769" spans="1:9" s="166" customFormat="1" ht="30" x14ac:dyDescent="0.25">
      <c r="A769" s="167" t="s">
        <v>1916</v>
      </c>
      <c r="B769" s="161" t="s">
        <v>2243</v>
      </c>
      <c r="C769" s="53">
        <v>299.22000000000003</v>
      </c>
      <c r="D769" s="36">
        <v>0</v>
      </c>
      <c r="E769" s="36">
        <v>0</v>
      </c>
      <c r="F769" s="36">
        <v>0</v>
      </c>
      <c r="G769" s="36">
        <f t="shared" ref="G769:G774" si="87">C769*0.0327+D769*2/36+E769/12</f>
        <v>9.7844940000000005</v>
      </c>
      <c r="H769" s="53">
        <f t="shared" ref="H769:H774" si="88">C769*0.0258+D769*3/48+E769/12</f>
        <v>7.7198760000000011</v>
      </c>
      <c r="I769" s="53">
        <f t="shared" ref="I769:I774" si="89">C769*0.0217+D769*4/60+E769/12</f>
        <v>6.4930740000000009</v>
      </c>
    </row>
    <row r="770" spans="1:9" s="166" customFormat="1" ht="30" x14ac:dyDescent="0.25">
      <c r="A770" s="167" t="s">
        <v>1914</v>
      </c>
      <c r="B770" s="161" t="s">
        <v>2244</v>
      </c>
      <c r="C770" s="53">
        <v>998.77</v>
      </c>
      <c r="D770" s="36">
        <v>0</v>
      </c>
      <c r="E770" s="36">
        <v>0</v>
      </c>
      <c r="F770" s="36">
        <v>0</v>
      </c>
      <c r="G770" s="36">
        <f t="shared" si="87"/>
        <v>32.659779</v>
      </c>
      <c r="H770" s="53">
        <f t="shared" si="88"/>
        <v>25.768266000000001</v>
      </c>
      <c r="I770" s="53">
        <f t="shared" si="89"/>
        <v>21.673309</v>
      </c>
    </row>
    <row r="771" spans="1:9" s="166" customFormat="1" ht="30" x14ac:dyDescent="0.25">
      <c r="A771" s="167" t="s">
        <v>3009</v>
      </c>
      <c r="B771" s="161" t="s">
        <v>3010</v>
      </c>
      <c r="C771" s="53">
        <v>4156.6062499999998</v>
      </c>
      <c r="D771" s="36">
        <v>0</v>
      </c>
      <c r="E771" s="77">
        <v>0</v>
      </c>
      <c r="F771" s="36">
        <v>0</v>
      </c>
      <c r="G771" s="36">
        <f t="shared" si="87"/>
        <v>135.921024375</v>
      </c>
      <c r="H771" s="53">
        <f t="shared" si="88"/>
        <v>107.24044124999999</v>
      </c>
      <c r="I771" s="53">
        <f t="shared" si="89"/>
        <v>90.198355625000005</v>
      </c>
    </row>
    <row r="772" spans="1:9" s="166" customFormat="1" ht="30" x14ac:dyDescent="0.25">
      <c r="A772" s="160" t="s">
        <v>2697</v>
      </c>
      <c r="B772" s="160" t="s">
        <v>2698</v>
      </c>
      <c r="C772" s="53">
        <v>3031.8775000000001</v>
      </c>
      <c r="D772" s="36">
        <v>0</v>
      </c>
      <c r="E772" s="36">
        <v>0</v>
      </c>
      <c r="F772" s="36">
        <v>0</v>
      </c>
      <c r="G772" s="36">
        <f t="shared" si="87"/>
        <v>99.142394249999995</v>
      </c>
      <c r="H772" s="53">
        <f t="shared" si="88"/>
        <v>78.222439500000007</v>
      </c>
      <c r="I772" s="53">
        <f t="shared" si="89"/>
        <v>65.79174175</v>
      </c>
    </row>
    <row r="773" spans="1:9" s="166" customFormat="1" ht="30" x14ac:dyDescent="0.25">
      <c r="A773" s="160" t="s">
        <v>2699</v>
      </c>
      <c r="B773" s="160" t="s">
        <v>2700</v>
      </c>
      <c r="C773" s="53">
        <v>4058.80375</v>
      </c>
      <c r="D773" s="36">
        <v>0</v>
      </c>
      <c r="E773" s="36">
        <v>0</v>
      </c>
      <c r="F773" s="36">
        <v>0</v>
      </c>
      <c r="G773" s="36">
        <f t="shared" si="87"/>
        <v>132.72288262500001</v>
      </c>
      <c r="H773" s="53">
        <f t="shared" si="88"/>
        <v>104.71713674999999</v>
      </c>
      <c r="I773" s="53">
        <f t="shared" si="89"/>
        <v>88.076041375000003</v>
      </c>
    </row>
    <row r="774" spans="1:9" s="166" customFormat="1" ht="30" x14ac:dyDescent="0.25">
      <c r="A774" s="160" t="s">
        <v>2701</v>
      </c>
      <c r="B774" s="160" t="s">
        <v>2702</v>
      </c>
      <c r="C774" s="53">
        <v>5085.7299999999996</v>
      </c>
      <c r="D774" s="36">
        <v>0</v>
      </c>
      <c r="E774" s="36">
        <v>0</v>
      </c>
      <c r="F774" s="36">
        <v>0</v>
      </c>
      <c r="G774" s="36">
        <f t="shared" si="87"/>
        <v>166.303371</v>
      </c>
      <c r="H774" s="53">
        <f t="shared" si="88"/>
        <v>131.21183399999998</v>
      </c>
      <c r="I774" s="53">
        <f t="shared" si="89"/>
        <v>110.36034099999999</v>
      </c>
    </row>
    <row r="775" spans="1:9" s="166" customFormat="1" ht="30" x14ac:dyDescent="0.25">
      <c r="A775" s="66" t="s">
        <v>1912</v>
      </c>
      <c r="B775" s="161" t="s">
        <v>2245</v>
      </c>
      <c r="C775" s="53">
        <v>0</v>
      </c>
      <c r="D775" s="36">
        <v>0</v>
      </c>
      <c r="E775" s="36">
        <v>0</v>
      </c>
      <c r="F775" s="36">
        <v>1476</v>
      </c>
      <c r="G775" s="36">
        <f t="shared" ref="G775:G777" si="90">F775/12</f>
        <v>123</v>
      </c>
      <c r="H775" s="53">
        <f t="shared" ref="H775:H777" si="91">F775/12</f>
        <v>123</v>
      </c>
      <c r="I775" s="53">
        <f t="shared" ref="I775:I777" si="92">F775/12</f>
        <v>123</v>
      </c>
    </row>
    <row r="776" spans="1:9" s="166" customFormat="1" ht="30" x14ac:dyDescent="0.25">
      <c r="A776" s="160" t="s">
        <v>2703</v>
      </c>
      <c r="B776" s="160" t="s">
        <v>2704</v>
      </c>
      <c r="C776" s="53">
        <v>0</v>
      </c>
      <c r="D776" s="36">
        <v>0</v>
      </c>
      <c r="E776" s="36">
        <v>0</v>
      </c>
      <c r="F776" s="36">
        <v>360</v>
      </c>
      <c r="G776" s="36">
        <f t="shared" si="90"/>
        <v>30</v>
      </c>
      <c r="H776" s="53">
        <f t="shared" si="91"/>
        <v>30</v>
      </c>
      <c r="I776" s="53">
        <f t="shared" si="92"/>
        <v>30</v>
      </c>
    </row>
    <row r="777" spans="1:9" s="166" customFormat="1" ht="30" x14ac:dyDescent="0.25">
      <c r="A777" s="160" t="s">
        <v>2705</v>
      </c>
      <c r="B777" s="160" t="s">
        <v>2706</v>
      </c>
      <c r="C777" s="53">
        <v>0</v>
      </c>
      <c r="D777" s="36">
        <v>0</v>
      </c>
      <c r="E777" s="36">
        <v>0</v>
      </c>
      <c r="F777" s="36">
        <v>780</v>
      </c>
      <c r="G777" s="36">
        <f t="shared" si="90"/>
        <v>65</v>
      </c>
      <c r="H777" s="53">
        <f t="shared" si="91"/>
        <v>65</v>
      </c>
      <c r="I777" s="53">
        <f t="shared" si="92"/>
        <v>65</v>
      </c>
    </row>
    <row r="778" spans="1:9" s="166" customFormat="1" ht="45" x14ac:dyDescent="0.25">
      <c r="A778" s="167" t="s">
        <v>2326</v>
      </c>
      <c r="B778" s="161" t="s">
        <v>2246</v>
      </c>
      <c r="C778" s="53">
        <v>5387.7778618625007</v>
      </c>
      <c r="D778" s="36">
        <v>0</v>
      </c>
      <c r="E778" s="36">
        <v>0</v>
      </c>
      <c r="F778" s="36">
        <v>0</v>
      </c>
      <c r="G778" s="36">
        <f t="shared" ref="G778:G792" si="93">C778*0.0327+D778*2/36+E778/12</f>
        <v>176.18033608290378</v>
      </c>
      <c r="H778" s="53">
        <f t="shared" ref="H778:H792" si="94">C778*0.0258+D778*3/48+E778/12</f>
        <v>139.00466883605253</v>
      </c>
      <c r="I778" s="53">
        <f t="shared" ref="I778:I792" si="95">C778*0.0217+D778*4/60+E778/12</f>
        <v>116.91477960241627</v>
      </c>
    </row>
    <row r="779" spans="1:9" s="166" customFormat="1" ht="30" x14ac:dyDescent="0.25">
      <c r="A779" s="160" t="s">
        <v>2707</v>
      </c>
      <c r="B779" s="160" t="s">
        <v>2708</v>
      </c>
      <c r="C779" s="53">
        <v>19071.487499999999</v>
      </c>
      <c r="D779" s="36">
        <v>1002</v>
      </c>
      <c r="E779" s="36">
        <v>0</v>
      </c>
      <c r="F779" s="36">
        <v>0</v>
      </c>
      <c r="G779" s="36">
        <f t="shared" si="93"/>
        <v>679.30430791666663</v>
      </c>
      <c r="H779" s="53">
        <f t="shared" si="94"/>
        <v>554.6693775</v>
      </c>
      <c r="I779" s="53">
        <f t="shared" si="95"/>
        <v>480.65127875000002</v>
      </c>
    </row>
    <row r="780" spans="1:9" s="166" customFormat="1" ht="30" x14ac:dyDescent="0.25">
      <c r="A780" s="160" t="s">
        <v>2709</v>
      </c>
      <c r="B780" s="160" t="s">
        <v>2710</v>
      </c>
      <c r="C780" s="53">
        <v>19071.487499999999</v>
      </c>
      <c r="D780" s="36">
        <v>1002</v>
      </c>
      <c r="E780" s="36">
        <v>0</v>
      </c>
      <c r="F780" s="36">
        <v>0</v>
      </c>
      <c r="G780" s="36">
        <f t="shared" si="93"/>
        <v>679.30430791666663</v>
      </c>
      <c r="H780" s="53">
        <f t="shared" si="94"/>
        <v>554.6693775</v>
      </c>
      <c r="I780" s="53">
        <f t="shared" si="95"/>
        <v>480.65127875000002</v>
      </c>
    </row>
    <row r="781" spans="1:9" s="166" customFormat="1" ht="30" x14ac:dyDescent="0.25">
      <c r="A781" s="167" t="s">
        <v>1926</v>
      </c>
      <c r="B781" s="66" t="s">
        <v>1891</v>
      </c>
      <c r="C781" s="53">
        <v>18112.598331250003</v>
      </c>
      <c r="D781" s="36">
        <v>1002</v>
      </c>
      <c r="E781" s="36">
        <v>0</v>
      </c>
      <c r="F781" s="36">
        <v>0</v>
      </c>
      <c r="G781" s="36">
        <f t="shared" si="93"/>
        <v>647.94863209854168</v>
      </c>
      <c r="H781" s="53">
        <f t="shared" si="94"/>
        <v>529.93003694625008</v>
      </c>
      <c r="I781" s="53">
        <f t="shared" si="95"/>
        <v>459.8433837881251</v>
      </c>
    </row>
    <row r="782" spans="1:9" s="166" customFormat="1" ht="30" x14ac:dyDescent="0.25">
      <c r="A782" s="167" t="s">
        <v>1927</v>
      </c>
      <c r="B782" s="66" t="s">
        <v>1891</v>
      </c>
      <c r="C782" s="53">
        <v>18112.598331250003</v>
      </c>
      <c r="D782" s="36">
        <v>1002</v>
      </c>
      <c r="E782" s="36">
        <v>0</v>
      </c>
      <c r="F782" s="36">
        <v>0</v>
      </c>
      <c r="G782" s="36">
        <f t="shared" si="93"/>
        <v>647.94863209854168</v>
      </c>
      <c r="H782" s="53">
        <f t="shared" si="94"/>
        <v>529.93003694625008</v>
      </c>
      <c r="I782" s="53">
        <f t="shared" si="95"/>
        <v>459.8433837881251</v>
      </c>
    </row>
    <row r="783" spans="1:9" s="166" customFormat="1" x14ac:dyDescent="0.25">
      <c r="A783" s="167" t="s">
        <v>1917</v>
      </c>
      <c r="B783" s="66" t="s">
        <v>1918</v>
      </c>
      <c r="C783" s="53">
        <v>250.18908999999962</v>
      </c>
      <c r="D783" s="36">
        <v>0</v>
      </c>
      <c r="E783" s="36">
        <v>0</v>
      </c>
      <c r="F783" s="36">
        <v>0</v>
      </c>
      <c r="G783" s="36">
        <f t="shared" si="93"/>
        <v>8.1811832429999871</v>
      </c>
      <c r="H783" s="53">
        <f t="shared" si="94"/>
        <v>6.4548785219999907</v>
      </c>
      <c r="I783" s="53">
        <f t="shared" si="95"/>
        <v>5.4291032529999921</v>
      </c>
    </row>
    <row r="784" spans="1:9" s="166" customFormat="1" ht="30" x14ac:dyDescent="0.25">
      <c r="A784" s="167" t="s">
        <v>1949</v>
      </c>
      <c r="B784" s="161" t="s">
        <v>2247</v>
      </c>
      <c r="C784" s="53">
        <v>2990.73</v>
      </c>
      <c r="D784" s="36">
        <v>0</v>
      </c>
      <c r="E784" s="36">
        <v>0</v>
      </c>
      <c r="F784" s="36">
        <v>0</v>
      </c>
      <c r="G784" s="36">
        <f t="shared" si="93"/>
        <v>97.796870999999996</v>
      </c>
      <c r="H784" s="53">
        <f t="shared" si="94"/>
        <v>77.160833999999994</v>
      </c>
      <c r="I784" s="53">
        <f t="shared" si="95"/>
        <v>64.898841000000004</v>
      </c>
    </row>
    <row r="785" spans="1:9" s="166" customFormat="1" ht="30" x14ac:dyDescent="0.25">
      <c r="A785" s="167" t="s">
        <v>2711</v>
      </c>
      <c r="B785" s="161" t="s">
        <v>2712</v>
      </c>
      <c r="C785" s="53">
        <v>3031.88</v>
      </c>
      <c r="D785" s="36">
        <v>0</v>
      </c>
      <c r="E785" s="36">
        <v>0</v>
      </c>
      <c r="F785" s="36">
        <v>0</v>
      </c>
      <c r="G785" s="36">
        <f t="shared" si="93"/>
        <v>99.142476000000002</v>
      </c>
      <c r="H785" s="53">
        <f t="shared" si="94"/>
        <v>78.222504000000001</v>
      </c>
      <c r="I785" s="53">
        <f t="shared" si="95"/>
        <v>65.791796000000005</v>
      </c>
    </row>
    <row r="786" spans="1:9" s="166" customFormat="1" ht="30" x14ac:dyDescent="0.25">
      <c r="A786" s="167" t="s">
        <v>1919</v>
      </c>
      <c r="B786" s="161" t="s">
        <v>2248</v>
      </c>
      <c r="C786" s="53">
        <v>499.37</v>
      </c>
      <c r="D786" s="36">
        <v>0</v>
      </c>
      <c r="E786" s="36">
        <v>0</v>
      </c>
      <c r="F786" s="36">
        <v>0</v>
      </c>
      <c r="G786" s="36">
        <f t="shared" si="93"/>
        <v>16.329398999999999</v>
      </c>
      <c r="H786" s="53">
        <f t="shared" si="94"/>
        <v>12.883746</v>
      </c>
      <c r="I786" s="53">
        <f t="shared" si="95"/>
        <v>10.836329000000001</v>
      </c>
    </row>
    <row r="787" spans="1:9" s="166" customFormat="1" ht="30" x14ac:dyDescent="0.25">
      <c r="A787" s="160" t="s">
        <v>2713</v>
      </c>
      <c r="B787" s="160" t="s">
        <v>2714</v>
      </c>
      <c r="C787" s="53">
        <v>13692.35</v>
      </c>
      <c r="D787" s="36">
        <v>1002</v>
      </c>
      <c r="E787" s="36">
        <v>0</v>
      </c>
      <c r="F787" s="36">
        <v>0</v>
      </c>
      <c r="G787" s="36">
        <f t="shared" si="93"/>
        <v>503.40651166666669</v>
      </c>
      <c r="H787" s="53">
        <f t="shared" si="94"/>
        <v>415.88763</v>
      </c>
      <c r="I787" s="53">
        <f t="shared" si="95"/>
        <v>363.92399500000005</v>
      </c>
    </row>
    <row r="788" spans="1:9" s="166" customFormat="1" ht="30" x14ac:dyDescent="0.25">
      <c r="A788" s="160" t="s">
        <v>2715</v>
      </c>
      <c r="B788" s="160" t="s">
        <v>2716</v>
      </c>
      <c r="C788" s="53">
        <v>13692.35</v>
      </c>
      <c r="D788" s="36">
        <v>1002</v>
      </c>
      <c r="E788" s="36">
        <v>0</v>
      </c>
      <c r="F788" s="36">
        <v>0</v>
      </c>
      <c r="G788" s="36">
        <f t="shared" si="93"/>
        <v>503.40651166666669</v>
      </c>
      <c r="H788" s="53">
        <f t="shared" si="94"/>
        <v>415.88763</v>
      </c>
      <c r="I788" s="53">
        <f t="shared" si="95"/>
        <v>363.92399500000005</v>
      </c>
    </row>
    <row r="789" spans="1:9" s="166" customFormat="1" ht="30" x14ac:dyDescent="0.25">
      <c r="A789" s="167" t="s">
        <v>1887</v>
      </c>
      <c r="B789" s="66" t="s">
        <v>1888</v>
      </c>
      <c r="C789" s="53">
        <v>13121.965820000029</v>
      </c>
      <c r="D789" s="36">
        <v>1002</v>
      </c>
      <c r="E789" s="36">
        <v>0</v>
      </c>
      <c r="F789" s="36">
        <v>0</v>
      </c>
      <c r="G789" s="36">
        <f t="shared" si="93"/>
        <v>484.75494898066762</v>
      </c>
      <c r="H789" s="53">
        <f t="shared" si="94"/>
        <v>401.17171815600074</v>
      </c>
      <c r="I789" s="53">
        <f t="shared" si="95"/>
        <v>351.54665829400062</v>
      </c>
    </row>
    <row r="790" spans="1:9" s="166" customFormat="1" x14ac:dyDescent="0.25">
      <c r="A790" s="167" t="s">
        <v>1889</v>
      </c>
      <c r="B790" s="66" t="s">
        <v>1890</v>
      </c>
      <c r="C790" s="53">
        <v>13121.965820000029</v>
      </c>
      <c r="D790" s="36">
        <v>1002</v>
      </c>
      <c r="E790" s="36">
        <v>0</v>
      </c>
      <c r="F790" s="36">
        <v>0</v>
      </c>
      <c r="G790" s="36">
        <f t="shared" si="93"/>
        <v>484.75494898066762</v>
      </c>
      <c r="H790" s="53">
        <f t="shared" si="94"/>
        <v>401.17171815600074</v>
      </c>
      <c r="I790" s="53">
        <f t="shared" si="95"/>
        <v>351.54665829400062</v>
      </c>
    </row>
    <row r="791" spans="1:9" s="166" customFormat="1" x14ac:dyDescent="0.25">
      <c r="A791" s="160" t="s">
        <v>2717</v>
      </c>
      <c r="B791" s="160" t="s">
        <v>2718</v>
      </c>
      <c r="C791" s="53">
        <v>13692.35</v>
      </c>
      <c r="D791" s="36">
        <v>1002</v>
      </c>
      <c r="E791" s="36">
        <v>0</v>
      </c>
      <c r="F791" s="36">
        <v>0</v>
      </c>
      <c r="G791" s="36">
        <f t="shared" si="93"/>
        <v>503.40651166666669</v>
      </c>
      <c r="H791" s="53">
        <f t="shared" si="94"/>
        <v>415.88763</v>
      </c>
      <c r="I791" s="53">
        <f t="shared" si="95"/>
        <v>363.92399500000005</v>
      </c>
    </row>
    <row r="792" spans="1:9" s="166" customFormat="1" ht="30" x14ac:dyDescent="0.25">
      <c r="A792" s="167" t="s">
        <v>1913</v>
      </c>
      <c r="B792" s="161" t="s">
        <v>2249</v>
      </c>
      <c r="C792" s="53">
        <v>998.76942499999996</v>
      </c>
      <c r="D792" s="36">
        <v>0</v>
      </c>
      <c r="E792" s="36">
        <v>0</v>
      </c>
      <c r="F792" s="36">
        <v>0</v>
      </c>
      <c r="G792" s="36">
        <f t="shared" si="93"/>
        <v>32.659760197499999</v>
      </c>
      <c r="H792" s="53">
        <f t="shared" si="94"/>
        <v>25.768251164999999</v>
      </c>
      <c r="I792" s="53">
        <f t="shared" si="95"/>
        <v>21.673296522499999</v>
      </c>
    </row>
    <row r="793" spans="1:9" s="166" customFormat="1" x14ac:dyDescent="0.25">
      <c r="A793" s="158" t="s">
        <v>528</v>
      </c>
      <c r="B793" s="64" t="s">
        <v>2179</v>
      </c>
      <c r="C793" s="53">
        <v>0</v>
      </c>
      <c r="D793" s="36">
        <v>0</v>
      </c>
      <c r="E793" s="36">
        <v>312</v>
      </c>
      <c r="F793" s="36">
        <v>0</v>
      </c>
      <c r="G793" s="36">
        <f t="shared" ref="G793" si="96">E793/12</f>
        <v>26</v>
      </c>
      <c r="H793" s="53">
        <f t="shared" ref="H793" si="97">E793/12</f>
        <v>26</v>
      </c>
      <c r="I793" s="53">
        <f t="shared" ref="I793" si="98">E793/12</f>
        <v>26</v>
      </c>
    </row>
    <row r="794" spans="1:9" s="166" customFormat="1" x14ac:dyDescent="0.25">
      <c r="A794" s="167" t="s">
        <v>529</v>
      </c>
      <c r="B794" s="161" t="s">
        <v>530</v>
      </c>
      <c r="C794" s="53">
        <v>99.85</v>
      </c>
      <c r="D794" s="36">
        <v>0</v>
      </c>
      <c r="E794" s="36">
        <v>0</v>
      </c>
      <c r="F794" s="36">
        <v>0</v>
      </c>
      <c r="G794" s="36">
        <f t="shared" ref="G794:G857" si="99">C794*0.0327+D794*2/36+E794/12</f>
        <v>3.2650949999999996</v>
      </c>
      <c r="H794" s="53">
        <f t="shared" ref="H794:H857" si="100">C794*0.0258+D794*3/48+E794/12</f>
        <v>2.57613</v>
      </c>
      <c r="I794" s="53">
        <f t="shared" ref="I794:I857" si="101">C794*0.0217+D794*4/60+E794/12</f>
        <v>2.1667450000000001</v>
      </c>
    </row>
    <row r="795" spans="1:9" s="166" customFormat="1" x14ac:dyDescent="0.25">
      <c r="A795" s="167" t="s">
        <v>531</v>
      </c>
      <c r="B795" s="161" t="s">
        <v>532</v>
      </c>
      <c r="C795" s="53">
        <v>87.25</v>
      </c>
      <c r="D795" s="36">
        <v>0</v>
      </c>
      <c r="E795" s="36">
        <v>0</v>
      </c>
      <c r="F795" s="36">
        <v>0</v>
      </c>
      <c r="G795" s="36">
        <f t="shared" si="99"/>
        <v>2.853075</v>
      </c>
      <c r="H795" s="53">
        <f t="shared" si="100"/>
        <v>2.2510500000000002</v>
      </c>
      <c r="I795" s="53">
        <f t="shared" si="101"/>
        <v>1.8933250000000001</v>
      </c>
    </row>
    <row r="796" spans="1:9" s="166" customFormat="1" x14ac:dyDescent="0.25">
      <c r="A796" s="167" t="s">
        <v>2522</v>
      </c>
      <c r="B796" s="161" t="s">
        <v>2532</v>
      </c>
      <c r="C796" s="53">
        <v>266.5</v>
      </c>
      <c r="D796" s="36">
        <v>0</v>
      </c>
      <c r="E796" s="36">
        <v>0</v>
      </c>
      <c r="F796" s="36">
        <v>0</v>
      </c>
      <c r="G796" s="36">
        <f t="shared" si="99"/>
        <v>8.7145499999999991</v>
      </c>
      <c r="H796" s="53">
        <f t="shared" si="100"/>
        <v>6.8757000000000001</v>
      </c>
      <c r="I796" s="53">
        <f t="shared" si="101"/>
        <v>5.7830500000000002</v>
      </c>
    </row>
    <row r="797" spans="1:9" s="166" customFormat="1" x14ac:dyDescent="0.25">
      <c r="A797" s="167" t="s">
        <v>533</v>
      </c>
      <c r="B797" s="161" t="s">
        <v>534</v>
      </c>
      <c r="C797" s="53">
        <v>693.5020850000019</v>
      </c>
      <c r="D797" s="36">
        <v>0</v>
      </c>
      <c r="E797" s="36">
        <v>0</v>
      </c>
      <c r="F797" s="36">
        <v>0</v>
      </c>
      <c r="G797" s="36">
        <f t="shared" si="99"/>
        <v>22.677518179500062</v>
      </c>
      <c r="H797" s="53">
        <f t="shared" si="100"/>
        <v>17.892353793000048</v>
      </c>
      <c r="I797" s="53">
        <f t="shared" si="101"/>
        <v>15.048995244500041</v>
      </c>
    </row>
    <row r="798" spans="1:9" s="166" customFormat="1" x14ac:dyDescent="0.25">
      <c r="A798" s="167" t="s">
        <v>1590</v>
      </c>
      <c r="B798" s="67" t="s">
        <v>1497</v>
      </c>
      <c r="C798" s="53">
        <v>1665.3192000000033</v>
      </c>
      <c r="D798" s="36">
        <v>252</v>
      </c>
      <c r="E798" s="36">
        <v>0</v>
      </c>
      <c r="F798" s="36">
        <v>0</v>
      </c>
      <c r="G798" s="36">
        <f t="shared" si="99"/>
        <v>68.455937840000104</v>
      </c>
      <c r="H798" s="53">
        <f t="shared" si="100"/>
        <v>58.715235360000086</v>
      </c>
      <c r="I798" s="53">
        <f t="shared" si="101"/>
        <v>52.937426640000069</v>
      </c>
    </row>
    <row r="799" spans="1:9" s="166" customFormat="1" ht="30" x14ac:dyDescent="0.25">
      <c r="A799" s="167" t="s">
        <v>535</v>
      </c>
      <c r="B799" s="161" t="s">
        <v>536</v>
      </c>
      <c r="C799" s="53">
        <v>2287.4151649999926</v>
      </c>
      <c r="D799" s="36">
        <v>348</v>
      </c>
      <c r="E799" s="36">
        <v>0</v>
      </c>
      <c r="F799" s="36">
        <v>0</v>
      </c>
      <c r="G799" s="36">
        <f t="shared" si="99"/>
        <v>94.131809228833092</v>
      </c>
      <c r="H799" s="53">
        <f t="shared" si="100"/>
        <v>80.765311256999809</v>
      </c>
      <c r="I799" s="53">
        <f t="shared" si="101"/>
        <v>72.836909080499836</v>
      </c>
    </row>
    <row r="800" spans="1:9" s="166" customFormat="1" ht="30" x14ac:dyDescent="0.25">
      <c r="A800" s="167" t="s">
        <v>537</v>
      </c>
      <c r="B800" s="161" t="s">
        <v>2188</v>
      </c>
      <c r="C800" s="53">
        <v>3368.3067754999997</v>
      </c>
      <c r="D800" s="36">
        <v>852</v>
      </c>
      <c r="E800" s="36">
        <v>99</v>
      </c>
      <c r="F800" s="36">
        <v>0</v>
      </c>
      <c r="G800" s="36">
        <f t="shared" si="99"/>
        <v>165.72696489218333</v>
      </c>
      <c r="H800" s="53">
        <f t="shared" si="100"/>
        <v>148.40231480789998</v>
      </c>
      <c r="I800" s="53">
        <f t="shared" si="101"/>
        <v>138.14225702835</v>
      </c>
    </row>
    <row r="801" spans="1:9" s="166" customFormat="1" ht="60" x14ac:dyDescent="0.25">
      <c r="A801" s="167" t="s">
        <v>538</v>
      </c>
      <c r="B801" s="161" t="s">
        <v>539</v>
      </c>
      <c r="C801" s="53">
        <v>4901.7995300000002</v>
      </c>
      <c r="D801" s="36">
        <v>1188</v>
      </c>
      <c r="E801" s="36">
        <v>99</v>
      </c>
      <c r="F801" s="36">
        <v>0</v>
      </c>
      <c r="G801" s="36">
        <f t="shared" si="99"/>
        <v>234.53884463100002</v>
      </c>
      <c r="H801" s="53">
        <f t="shared" si="100"/>
        <v>208.966427874</v>
      </c>
      <c r="I801" s="53">
        <f t="shared" si="101"/>
        <v>193.81904980100001</v>
      </c>
    </row>
    <row r="802" spans="1:9" s="166" customFormat="1" ht="45" x14ac:dyDescent="0.25">
      <c r="A802" s="167" t="s">
        <v>540</v>
      </c>
      <c r="B802" s="161" t="s">
        <v>541</v>
      </c>
      <c r="C802" s="53">
        <v>4288.4033547499994</v>
      </c>
      <c r="D802" s="36">
        <v>1032</v>
      </c>
      <c r="E802" s="36">
        <v>99</v>
      </c>
      <c r="F802" s="36">
        <v>0</v>
      </c>
      <c r="G802" s="36">
        <f t="shared" si="99"/>
        <v>205.81412303365832</v>
      </c>
      <c r="H802" s="53">
        <f t="shared" si="100"/>
        <v>183.39080655254998</v>
      </c>
      <c r="I802" s="53">
        <f t="shared" si="101"/>
        <v>170.10835279807497</v>
      </c>
    </row>
    <row r="803" spans="1:9" s="166" customFormat="1" x14ac:dyDescent="0.25">
      <c r="A803" s="167" t="s">
        <v>542</v>
      </c>
      <c r="B803" s="161" t="s">
        <v>543</v>
      </c>
      <c r="C803" s="53">
        <v>688.66343500000187</v>
      </c>
      <c r="D803" s="36">
        <v>106</v>
      </c>
      <c r="E803" s="36">
        <v>0</v>
      </c>
      <c r="F803" s="36">
        <v>0</v>
      </c>
      <c r="G803" s="36">
        <f t="shared" si="99"/>
        <v>28.408183213388952</v>
      </c>
      <c r="H803" s="53">
        <f t="shared" si="100"/>
        <v>24.392516623000049</v>
      </c>
      <c r="I803" s="53">
        <f t="shared" si="101"/>
        <v>22.010663206166708</v>
      </c>
    </row>
    <row r="804" spans="1:9" s="166" customFormat="1" ht="30" x14ac:dyDescent="0.25">
      <c r="A804" s="167" t="s">
        <v>544</v>
      </c>
      <c r="B804" s="161" t="s">
        <v>2189</v>
      </c>
      <c r="C804" s="53">
        <v>9916.5964652500006</v>
      </c>
      <c r="D804" s="36">
        <v>1716</v>
      </c>
      <c r="E804" s="36">
        <v>174</v>
      </c>
      <c r="F804" s="36">
        <v>0</v>
      </c>
      <c r="G804" s="36">
        <f t="shared" si="99"/>
        <v>434.10603774700832</v>
      </c>
      <c r="H804" s="53">
        <f t="shared" si="100"/>
        <v>377.59818880345006</v>
      </c>
      <c r="I804" s="53">
        <f t="shared" si="101"/>
        <v>344.09014329592503</v>
      </c>
    </row>
    <row r="805" spans="1:9" s="166" customFormat="1" x14ac:dyDescent="0.25">
      <c r="A805" s="167" t="s">
        <v>545</v>
      </c>
      <c r="B805" s="161" t="s">
        <v>546</v>
      </c>
      <c r="C805" s="53">
        <v>1781.5806350000034</v>
      </c>
      <c r="D805" s="36">
        <v>264</v>
      </c>
      <c r="E805" s="36">
        <v>0</v>
      </c>
      <c r="F805" s="36">
        <v>0</v>
      </c>
      <c r="G805" s="36">
        <f t="shared" si="99"/>
        <v>72.924353431166779</v>
      </c>
      <c r="H805" s="53">
        <f t="shared" si="100"/>
        <v>62.46478038300009</v>
      </c>
      <c r="I805" s="53">
        <f t="shared" si="101"/>
        <v>56.26029977950008</v>
      </c>
    </row>
    <row r="806" spans="1:9" s="166" customFormat="1" ht="30" x14ac:dyDescent="0.25">
      <c r="A806" s="167" t="s">
        <v>547</v>
      </c>
      <c r="B806" s="161" t="s">
        <v>548</v>
      </c>
      <c r="C806" s="53">
        <v>491.99804999999998</v>
      </c>
      <c r="D806" s="36">
        <v>0</v>
      </c>
      <c r="E806" s="36">
        <v>0</v>
      </c>
      <c r="F806" s="36">
        <v>0</v>
      </c>
      <c r="G806" s="36">
        <f t="shared" si="99"/>
        <v>16.088336235</v>
      </c>
      <c r="H806" s="53">
        <f t="shared" si="100"/>
        <v>12.693549689999999</v>
      </c>
      <c r="I806" s="53">
        <f t="shared" si="101"/>
        <v>10.676357684999999</v>
      </c>
    </row>
    <row r="807" spans="1:9" s="166" customFormat="1" x14ac:dyDescent="0.25">
      <c r="A807" s="167" t="s">
        <v>549</v>
      </c>
      <c r="B807" s="161" t="s">
        <v>550</v>
      </c>
      <c r="C807" s="53">
        <v>94.611050000000006</v>
      </c>
      <c r="D807" s="36">
        <v>0</v>
      </c>
      <c r="E807" s="36">
        <v>0</v>
      </c>
      <c r="F807" s="36">
        <v>0</v>
      </c>
      <c r="G807" s="36">
        <f t="shared" si="99"/>
        <v>3.0937813350000001</v>
      </c>
      <c r="H807" s="53">
        <f t="shared" si="100"/>
        <v>2.4409650900000002</v>
      </c>
      <c r="I807" s="53">
        <f t="shared" si="101"/>
        <v>2.0530597850000003</v>
      </c>
    </row>
    <row r="808" spans="1:9" s="166" customFormat="1" ht="30" x14ac:dyDescent="0.25">
      <c r="A808" s="167" t="s">
        <v>551</v>
      </c>
      <c r="B808" s="161" t="s">
        <v>552</v>
      </c>
      <c r="C808" s="53">
        <v>993.50868000000185</v>
      </c>
      <c r="D808" s="36">
        <v>0</v>
      </c>
      <c r="E808" s="36">
        <v>0</v>
      </c>
      <c r="F808" s="36">
        <v>0</v>
      </c>
      <c r="G808" s="36">
        <f t="shared" si="99"/>
        <v>32.487733836000061</v>
      </c>
      <c r="H808" s="53">
        <f t="shared" si="100"/>
        <v>25.632523944000049</v>
      </c>
      <c r="I808" s="53">
        <f t="shared" si="101"/>
        <v>21.559138356000041</v>
      </c>
    </row>
    <row r="809" spans="1:9" s="166" customFormat="1" ht="45" x14ac:dyDescent="0.25">
      <c r="A809" s="167" t="s">
        <v>553</v>
      </c>
      <c r="B809" s="161" t="s">
        <v>554</v>
      </c>
      <c r="C809" s="53">
        <v>199.72300000000001</v>
      </c>
      <c r="D809" s="36">
        <v>0</v>
      </c>
      <c r="E809" s="36">
        <v>0</v>
      </c>
      <c r="F809" s="36">
        <v>0</v>
      </c>
      <c r="G809" s="36">
        <f t="shared" si="99"/>
        <v>6.5309421000000007</v>
      </c>
      <c r="H809" s="53">
        <f t="shared" si="100"/>
        <v>5.1528534000000006</v>
      </c>
      <c r="I809" s="53">
        <f t="shared" si="101"/>
        <v>4.3339891000000001</v>
      </c>
    </row>
    <row r="810" spans="1:9" s="166" customFormat="1" ht="30" x14ac:dyDescent="0.25">
      <c r="A810" s="167" t="s">
        <v>555</v>
      </c>
      <c r="B810" s="161" t="s">
        <v>556</v>
      </c>
      <c r="C810" s="53">
        <v>1492.8367700000035</v>
      </c>
      <c r="D810" s="36">
        <v>0</v>
      </c>
      <c r="E810" s="36">
        <v>0</v>
      </c>
      <c r="F810" s="36">
        <v>0</v>
      </c>
      <c r="G810" s="36">
        <f t="shared" si="99"/>
        <v>48.815762379000113</v>
      </c>
      <c r="H810" s="53">
        <f t="shared" si="100"/>
        <v>38.515188666000093</v>
      </c>
      <c r="I810" s="53">
        <f t="shared" si="101"/>
        <v>32.394557909000078</v>
      </c>
    </row>
    <row r="811" spans="1:9" s="166" customFormat="1" x14ac:dyDescent="0.25">
      <c r="A811" s="167" t="s">
        <v>1589</v>
      </c>
      <c r="B811" s="67" t="s">
        <v>1496</v>
      </c>
      <c r="C811" s="53">
        <v>1216.8278200000036</v>
      </c>
      <c r="D811" s="36">
        <v>180</v>
      </c>
      <c r="E811" s="36">
        <v>0</v>
      </c>
      <c r="F811" s="36">
        <v>0</v>
      </c>
      <c r="G811" s="36">
        <f t="shared" si="99"/>
        <v>49.790269714000118</v>
      </c>
      <c r="H811" s="53">
        <f t="shared" si="100"/>
        <v>42.644157756000098</v>
      </c>
      <c r="I811" s="53">
        <f t="shared" si="101"/>
        <v>38.40516369400008</v>
      </c>
    </row>
    <row r="812" spans="1:9" s="166" customFormat="1" ht="30" x14ac:dyDescent="0.25">
      <c r="A812" s="167" t="s">
        <v>557</v>
      </c>
      <c r="B812" s="161" t="s">
        <v>558</v>
      </c>
      <c r="C812" s="53">
        <v>1792.3286150000035</v>
      </c>
      <c r="D812" s="36">
        <v>0</v>
      </c>
      <c r="E812" s="36">
        <v>0</v>
      </c>
      <c r="F812" s="36">
        <v>0</v>
      </c>
      <c r="G812" s="36">
        <f t="shared" si="99"/>
        <v>58.609145710500115</v>
      </c>
      <c r="H812" s="53">
        <f t="shared" si="100"/>
        <v>46.242078267000089</v>
      </c>
      <c r="I812" s="53">
        <f t="shared" si="101"/>
        <v>38.893530945500075</v>
      </c>
    </row>
    <row r="813" spans="1:9" s="166" customFormat="1" ht="30" x14ac:dyDescent="0.25">
      <c r="A813" s="167" t="s">
        <v>559</v>
      </c>
      <c r="B813" s="161" t="s">
        <v>560</v>
      </c>
      <c r="C813" s="53">
        <v>294.33404999999999</v>
      </c>
      <c r="D813" s="36">
        <v>0</v>
      </c>
      <c r="E813" s="36">
        <v>0</v>
      </c>
      <c r="F813" s="36">
        <v>0</v>
      </c>
      <c r="G813" s="36">
        <f t="shared" si="99"/>
        <v>9.6247234349999999</v>
      </c>
      <c r="H813" s="53">
        <f t="shared" si="100"/>
        <v>7.5938184899999994</v>
      </c>
      <c r="I813" s="53">
        <f t="shared" si="101"/>
        <v>6.3870488849999996</v>
      </c>
    </row>
    <row r="814" spans="1:9" s="166" customFormat="1" ht="45" x14ac:dyDescent="0.25">
      <c r="A814" s="167" t="s">
        <v>561</v>
      </c>
      <c r="B814" s="161" t="s">
        <v>2190</v>
      </c>
      <c r="C814" s="53">
        <v>13284.90324075</v>
      </c>
      <c r="D814" s="36">
        <v>2568</v>
      </c>
      <c r="E814" s="36">
        <v>273</v>
      </c>
      <c r="F814" s="36">
        <v>0</v>
      </c>
      <c r="G814" s="36">
        <f t="shared" si="99"/>
        <v>599.8330026391917</v>
      </c>
      <c r="H814" s="53">
        <f t="shared" si="100"/>
        <v>526.00050361135004</v>
      </c>
      <c r="I814" s="53">
        <f t="shared" si="101"/>
        <v>482.23240032427498</v>
      </c>
    </row>
    <row r="815" spans="1:9" s="166" customFormat="1" ht="60" x14ac:dyDescent="0.25">
      <c r="A815" s="167" t="s">
        <v>1588</v>
      </c>
      <c r="B815" s="69" t="s">
        <v>2191</v>
      </c>
      <c r="C815" s="53">
        <v>12825.3930193</v>
      </c>
      <c r="D815" s="36">
        <v>2904</v>
      </c>
      <c r="E815" s="36">
        <v>273</v>
      </c>
      <c r="F815" s="36">
        <v>0</v>
      </c>
      <c r="G815" s="36">
        <f t="shared" si="99"/>
        <v>603.47368506444332</v>
      </c>
      <c r="H815" s="53">
        <f t="shared" si="100"/>
        <v>535.14513989794</v>
      </c>
      <c r="I815" s="53">
        <f t="shared" si="101"/>
        <v>494.66102851880999</v>
      </c>
    </row>
    <row r="816" spans="1:9" s="166" customFormat="1" ht="30" x14ac:dyDescent="0.25">
      <c r="A816" s="167" t="s">
        <v>562</v>
      </c>
      <c r="B816" s="161" t="s">
        <v>563</v>
      </c>
      <c r="C816" s="53">
        <v>1792.3286150000035</v>
      </c>
      <c r="D816" s="36">
        <v>0</v>
      </c>
      <c r="E816" s="36">
        <v>0</v>
      </c>
      <c r="F816" s="36">
        <v>0</v>
      </c>
      <c r="G816" s="36">
        <f t="shared" si="99"/>
        <v>58.609145710500115</v>
      </c>
      <c r="H816" s="53">
        <f t="shared" si="100"/>
        <v>46.242078267000089</v>
      </c>
      <c r="I816" s="53">
        <f t="shared" si="101"/>
        <v>38.893530945500075</v>
      </c>
    </row>
    <row r="817" spans="1:9" s="166" customFormat="1" x14ac:dyDescent="0.25">
      <c r="A817" s="167" t="s">
        <v>564</v>
      </c>
      <c r="B817" s="161" t="s">
        <v>565</v>
      </c>
      <c r="C817" s="53">
        <v>228.53870499999988</v>
      </c>
      <c r="D817" s="36">
        <v>36</v>
      </c>
      <c r="E817" s="36">
        <v>0</v>
      </c>
      <c r="F817" s="36">
        <v>0</v>
      </c>
      <c r="G817" s="36">
        <f t="shared" si="99"/>
        <v>9.4732156534999952</v>
      </c>
      <c r="H817" s="53">
        <f t="shared" si="100"/>
        <v>8.146298588999997</v>
      </c>
      <c r="I817" s="53">
        <f t="shared" si="101"/>
        <v>7.3592898984999966</v>
      </c>
    </row>
    <row r="818" spans="1:9" s="166" customFormat="1" x14ac:dyDescent="0.25">
      <c r="A818" s="167" t="s">
        <v>566</v>
      </c>
      <c r="B818" s="161" t="s">
        <v>567</v>
      </c>
      <c r="C818" s="53">
        <v>916.13146000000188</v>
      </c>
      <c r="D818" s="36">
        <v>144</v>
      </c>
      <c r="E818" s="36">
        <v>0</v>
      </c>
      <c r="F818" s="36">
        <v>0</v>
      </c>
      <c r="G818" s="36">
        <f t="shared" si="99"/>
        <v>37.957498742000062</v>
      </c>
      <c r="H818" s="53">
        <f t="shared" si="100"/>
        <v>32.636191668000052</v>
      </c>
      <c r="I818" s="53">
        <f t="shared" si="101"/>
        <v>29.480052682000043</v>
      </c>
    </row>
    <row r="819" spans="1:9" s="166" customFormat="1" ht="30" x14ac:dyDescent="0.25">
      <c r="A819" s="167" t="s">
        <v>568</v>
      </c>
      <c r="B819" s="161" t="s">
        <v>569</v>
      </c>
      <c r="C819" s="53">
        <v>993.50868000000185</v>
      </c>
      <c r="D819" s="36">
        <v>0</v>
      </c>
      <c r="E819" s="36">
        <v>0</v>
      </c>
      <c r="F819" s="36">
        <v>0</v>
      </c>
      <c r="G819" s="36">
        <f t="shared" si="99"/>
        <v>32.487733836000061</v>
      </c>
      <c r="H819" s="53">
        <f t="shared" si="100"/>
        <v>25.632523944000049</v>
      </c>
      <c r="I819" s="53">
        <f t="shared" si="101"/>
        <v>21.559138356000041</v>
      </c>
    </row>
    <row r="820" spans="1:9" s="166" customFormat="1" x14ac:dyDescent="0.25">
      <c r="A820" s="167" t="s">
        <v>570</v>
      </c>
      <c r="B820" s="161" t="s">
        <v>571</v>
      </c>
      <c r="C820" s="53">
        <v>300.40809999999999</v>
      </c>
      <c r="D820" s="36">
        <v>48</v>
      </c>
      <c r="E820" s="36">
        <v>0</v>
      </c>
      <c r="F820" s="36">
        <v>0</v>
      </c>
      <c r="G820" s="36">
        <f t="shared" si="99"/>
        <v>12.490011536666666</v>
      </c>
      <c r="H820" s="53">
        <f t="shared" si="100"/>
        <v>10.750528979999999</v>
      </c>
      <c r="I820" s="53">
        <f t="shared" si="101"/>
        <v>9.7188557700000011</v>
      </c>
    </row>
    <row r="821" spans="1:9" s="166" customFormat="1" ht="30" x14ac:dyDescent="0.25">
      <c r="A821" s="167" t="s">
        <v>572</v>
      </c>
      <c r="B821" s="161" t="s">
        <v>573</v>
      </c>
      <c r="C821" s="53">
        <v>1992.1648600000035</v>
      </c>
      <c r="D821" s="36">
        <v>0</v>
      </c>
      <c r="E821" s="36">
        <v>0</v>
      </c>
      <c r="F821" s="36">
        <v>0</v>
      </c>
      <c r="G821" s="36">
        <f t="shared" si="99"/>
        <v>65.143790922000107</v>
      </c>
      <c r="H821" s="53">
        <f t="shared" si="100"/>
        <v>51.397853388000094</v>
      </c>
      <c r="I821" s="53">
        <f t="shared" si="101"/>
        <v>43.229977462000079</v>
      </c>
    </row>
    <row r="822" spans="1:9" s="166" customFormat="1" ht="45" x14ac:dyDescent="0.25">
      <c r="A822" s="167" t="s">
        <v>574</v>
      </c>
      <c r="B822" s="161" t="s">
        <v>575</v>
      </c>
      <c r="C822" s="53">
        <v>1293.0005250000036</v>
      </c>
      <c r="D822" s="36">
        <v>0</v>
      </c>
      <c r="E822" s="36">
        <v>0</v>
      </c>
      <c r="F822" s="36">
        <v>0</v>
      </c>
      <c r="G822" s="36">
        <f t="shared" si="99"/>
        <v>42.281117167500113</v>
      </c>
      <c r="H822" s="53">
        <f t="shared" si="100"/>
        <v>33.359413545000095</v>
      </c>
      <c r="I822" s="53">
        <f t="shared" si="101"/>
        <v>28.058111392500077</v>
      </c>
    </row>
    <row r="823" spans="1:9" s="166" customFormat="1" ht="30" x14ac:dyDescent="0.25">
      <c r="A823" s="167" t="s">
        <v>576</v>
      </c>
      <c r="B823" s="161" t="s">
        <v>577</v>
      </c>
      <c r="C823" s="53">
        <v>2291.6567049999921</v>
      </c>
      <c r="D823" s="36">
        <v>0</v>
      </c>
      <c r="E823" s="36">
        <v>0</v>
      </c>
      <c r="F823" s="36">
        <v>0</v>
      </c>
      <c r="G823" s="36">
        <f t="shared" si="99"/>
        <v>74.937174253499748</v>
      </c>
      <c r="H823" s="53">
        <f t="shared" si="100"/>
        <v>59.124742988999799</v>
      </c>
      <c r="I823" s="53">
        <f t="shared" si="101"/>
        <v>49.728950498499827</v>
      </c>
    </row>
    <row r="824" spans="1:9" s="166" customFormat="1" ht="30" x14ac:dyDescent="0.25">
      <c r="A824" s="167" t="s">
        <v>578</v>
      </c>
      <c r="B824" s="161" t="s">
        <v>579</v>
      </c>
      <c r="C824" s="53">
        <v>491.99804999999998</v>
      </c>
      <c r="D824" s="36">
        <v>0</v>
      </c>
      <c r="E824" s="36">
        <v>0</v>
      </c>
      <c r="F824" s="36">
        <v>0</v>
      </c>
      <c r="G824" s="36">
        <f t="shared" si="99"/>
        <v>16.088336235</v>
      </c>
      <c r="H824" s="53">
        <f t="shared" si="100"/>
        <v>12.693549689999999</v>
      </c>
      <c r="I824" s="53">
        <f t="shared" si="101"/>
        <v>10.676357684999999</v>
      </c>
    </row>
    <row r="825" spans="1:9" s="166" customFormat="1" x14ac:dyDescent="0.25">
      <c r="A825" s="167" t="s">
        <v>580</v>
      </c>
      <c r="B825" s="161" t="s">
        <v>581</v>
      </c>
      <c r="C825" s="53">
        <v>1184.0897200000036</v>
      </c>
      <c r="D825" s="36">
        <v>180</v>
      </c>
      <c r="E825" s="36">
        <v>0</v>
      </c>
      <c r="F825" s="36">
        <v>0</v>
      </c>
      <c r="G825" s="36">
        <f t="shared" si="99"/>
        <v>48.719733844000118</v>
      </c>
      <c r="H825" s="53">
        <f t="shared" si="100"/>
        <v>41.799514776000095</v>
      </c>
      <c r="I825" s="53">
        <f t="shared" si="101"/>
        <v>37.694746924000079</v>
      </c>
    </row>
    <row r="826" spans="1:9" s="166" customFormat="1" x14ac:dyDescent="0.25">
      <c r="A826" s="167" t="s">
        <v>582</v>
      </c>
      <c r="B826" s="161" t="s">
        <v>583</v>
      </c>
      <c r="C826" s="53">
        <v>589.45052000000192</v>
      </c>
      <c r="D826" s="36">
        <v>84</v>
      </c>
      <c r="E826" s="36">
        <v>0</v>
      </c>
      <c r="F826" s="36">
        <v>0</v>
      </c>
      <c r="G826" s="36">
        <f t="shared" si="99"/>
        <v>23.941698670666732</v>
      </c>
      <c r="H826" s="53">
        <f t="shared" si="100"/>
        <v>20.45782341600005</v>
      </c>
      <c r="I826" s="53">
        <f t="shared" si="101"/>
        <v>18.391076284000043</v>
      </c>
    </row>
    <row r="827" spans="1:9" s="166" customFormat="1" x14ac:dyDescent="0.25">
      <c r="A827" s="167" t="s">
        <v>584</v>
      </c>
      <c r="B827" s="161" t="s">
        <v>585</v>
      </c>
      <c r="C827" s="53">
        <v>114.58335</v>
      </c>
      <c r="D827" s="36">
        <v>0</v>
      </c>
      <c r="E827" s="36">
        <v>0</v>
      </c>
      <c r="F827" s="36">
        <v>0</v>
      </c>
      <c r="G827" s="36">
        <f t="shared" si="99"/>
        <v>3.746875545</v>
      </c>
      <c r="H827" s="53">
        <f t="shared" si="100"/>
        <v>2.9562504299999999</v>
      </c>
      <c r="I827" s="53">
        <f t="shared" si="101"/>
        <v>2.4864586950000001</v>
      </c>
    </row>
    <row r="828" spans="1:9" s="166" customFormat="1" x14ac:dyDescent="0.25">
      <c r="A828" s="167" t="s">
        <v>586</v>
      </c>
      <c r="B828" s="161" t="s">
        <v>587</v>
      </c>
      <c r="C828" s="53">
        <v>154.51765499999956</v>
      </c>
      <c r="D828" s="36">
        <v>0</v>
      </c>
      <c r="E828" s="36">
        <v>0</v>
      </c>
      <c r="F828" s="36">
        <v>0</v>
      </c>
      <c r="G828" s="36">
        <f t="shared" si="99"/>
        <v>5.0527273184999855</v>
      </c>
      <c r="H828" s="53">
        <f t="shared" si="100"/>
        <v>3.986555498999989</v>
      </c>
      <c r="I828" s="53">
        <f t="shared" si="101"/>
        <v>3.3530331134999907</v>
      </c>
    </row>
    <row r="829" spans="1:9" s="166" customFormat="1" x14ac:dyDescent="0.25">
      <c r="A829" s="167" t="s">
        <v>588</v>
      </c>
      <c r="B829" s="161" t="s">
        <v>589</v>
      </c>
      <c r="C829" s="53">
        <v>132.80549999999999</v>
      </c>
      <c r="D829" s="36">
        <v>0</v>
      </c>
      <c r="E829" s="36">
        <v>0</v>
      </c>
      <c r="F829" s="36">
        <v>0</v>
      </c>
      <c r="G829" s="36">
        <f t="shared" si="99"/>
        <v>4.3427398500000001</v>
      </c>
      <c r="H829" s="53">
        <f t="shared" si="100"/>
        <v>3.4263819</v>
      </c>
      <c r="I829" s="53">
        <f t="shared" si="101"/>
        <v>2.8818793500000002</v>
      </c>
    </row>
    <row r="830" spans="1:9" s="166" customFormat="1" x14ac:dyDescent="0.25">
      <c r="A830" s="167" t="s">
        <v>590</v>
      </c>
      <c r="B830" s="161" t="s">
        <v>591</v>
      </c>
      <c r="C830" s="53">
        <v>107.23272000000014</v>
      </c>
      <c r="D830" s="36">
        <v>0</v>
      </c>
      <c r="E830" s="36">
        <v>0</v>
      </c>
      <c r="F830" s="36">
        <v>0</v>
      </c>
      <c r="G830" s="36">
        <f t="shared" si="99"/>
        <v>3.5065099440000047</v>
      </c>
      <c r="H830" s="53">
        <f t="shared" si="100"/>
        <v>2.7666041760000035</v>
      </c>
      <c r="I830" s="53">
        <f t="shared" si="101"/>
        <v>2.3269500240000029</v>
      </c>
    </row>
    <row r="831" spans="1:9" s="166" customFormat="1" ht="45" x14ac:dyDescent="0.25">
      <c r="A831" s="167" t="s">
        <v>592</v>
      </c>
      <c r="B831" s="161" t="s">
        <v>593</v>
      </c>
      <c r="C831" s="53">
        <v>96.700935000000001</v>
      </c>
      <c r="D831" s="36">
        <v>0</v>
      </c>
      <c r="E831" s="36">
        <v>0</v>
      </c>
      <c r="F831" s="36">
        <v>0</v>
      </c>
      <c r="G831" s="36">
        <f t="shared" si="99"/>
        <v>3.1621205744999998</v>
      </c>
      <c r="H831" s="53">
        <f t="shared" si="100"/>
        <v>2.4948841229999998</v>
      </c>
      <c r="I831" s="53">
        <f t="shared" si="101"/>
        <v>2.0984102894999999</v>
      </c>
    </row>
    <row r="832" spans="1:9" s="166" customFormat="1" x14ac:dyDescent="0.25">
      <c r="A832" s="167" t="s">
        <v>594</v>
      </c>
      <c r="B832" s="161" t="s">
        <v>595</v>
      </c>
      <c r="C832" s="53">
        <v>127.14324999999999</v>
      </c>
      <c r="D832" s="36">
        <v>0</v>
      </c>
      <c r="E832" s="36">
        <v>0</v>
      </c>
      <c r="F832" s="36">
        <v>0</v>
      </c>
      <c r="G832" s="36">
        <f t="shared" si="99"/>
        <v>4.1575842749999996</v>
      </c>
      <c r="H832" s="53">
        <f t="shared" si="100"/>
        <v>3.2802958499999999</v>
      </c>
      <c r="I832" s="53">
        <f t="shared" si="101"/>
        <v>2.759008525</v>
      </c>
    </row>
    <row r="833" spans="1:9" s="166" customFormat="1" ht="30" x14ac:dyDescent="0.25">
      <c r="A833" s="151" t="s">
        <v>3101</v>
      </c>
      <c r="B833" s="151" t="s">
        <v>3120</v>
      </c>
      <c r="C833" s="53">
        <v>2541.25</v>
      </c>
      <c r="D833" s="138">
        <v>348</v>
      </c>
      <c r="E833" s="77">
        <v>0</v>
      </c>
      <c r="F833" s="36">
        <v>0</v>
      </c>
      <c r="G833" s="36">
        <f t="shared" si="99"/>
        <v>102.43220833333334</v>
      </c>
      <c r="H833" s="53">
        <f t="shared" si="100"/>
        <v>87.314250000000001</v>
      </c>
      <c r="I833" s="53">
        <f t="shared" si="101"/>
        <v>78.345124999999996</v>
      </c>
    </row>
    <row r="834" spans="1:9" s="166" customFormat="1" ht="60" x14ac:dyDescent="0.25">
      <c r="A834" s="151" t="s">
        <v>3102</v>
      </c>
      <c r="B834" s="151" t="s">
        <v>3121</v>
      </c>
      <c r="C834" s="53">
        <v>1638.75</v>
      </c>
      <c r="D834" s="138">
        <v>240</v>
      </c>
      <c r="E834" s="77">
        <v>0</v>
      </c>
      <c r="F834" s="36">
        <v>0</v>
      </c>
      <c r="G834" s="36">
        <f t="shared" si="99"/>
        <v>66.920458333333329</v>
      </c>
      <c r="H834" s="53">
        <f t="shared" si="100"/>
        <v>57.27975</v>
      </c>
      <c r="I834" s="53">
        <f t="shared" si="101"/>
        <v>51.560875000000003</v>
      </c>
    </row>
    <row r="835" spans="1:9" s="166" customFormat="1" x14ac:dyDescent="0.25">
      <c r="A835" s="151" t="s">
        <v>3103</v>
      </c>
      <c r="B835" s="151" t="s">
        <v>3122</v>
      </c>
      <c r="C835" s="53">
        <v>185.25</v>
      </c>
      <c r="D835" s="77">
        <v>0</v>
      </c>
      <c r="E835" s="77">
        <v>0</v>
      </c>
      <c r="F835" s="36">
        <v>0</v>
      </c>
      <c r="G835" s="36">
        <f t="shared" si="99"/>
        <v>6.0576749999999997</v>
      </c>
      <c r="H835" s="53">
        <f t="shared" si="100"/>
        <v>4.7794499999999998</v>
      </c>
      <c r="I835" s="53">
        <f t="shared" si="101"/>
        <v>4.0199249999999997</v>
      </c>
    </row>
    <row r="836" spans="1:9" s="166" customFormat="1" x14ac:dyDescent="0.25">
      <c r="A836" s="151" t="s">
        <v>3104</v>
      </c>
      <c r="B836" s="151" t="s">
        <v>3123</v>
      </c>
      <c r="C836" s="53">
        <v>123.5</v>
      </c>
      <c r="D836" s="77">
        <v>0</v>
      </c>
      <c r="E836" s="77">
        <v>0</v>
      </c>
      <c r="F836" s="36">
        <v>0</v>
      </c>
      <c r="G836" s="36">
        <f t="shared" si="99"/>
        <v>4.0384500000000001</v>
      </c>
      <c r="H836" s="53">
        <f t="shared" si="100"/>
        <v>3.1863000000000001</v>
      </c>
      <c r="I836" s="53">
        <f t="shared" si="101"/>
        <v>2.6799500000000003</v>
      </c>
    </row>
    <row r="837" spans="1:9" s="166" customFormat="1" ht="30" x14ac:dyDescent="0.25">
      <c r="A837" s="151" t="s">
        <v>3105</v>
      </c>
      <c r="B837" s="151" t="s">
        <v>3124</v>
      </c>
      <c r="C837" s="53">
        <v>470.25</v>
      </c>
      <c r="D837" s="138">
        <v>72</v>
      </c>
      <c r="E837" s="77">
        <v>0</v>
      </c>
      <c r="F837" s="36">
        <v>0</v>
      </c>
      <c r="G837" s="36">
        <f t="shared" si="99"/>
        <v>19.377175000000001</v>
      </c>
      <c r="H837" s="53">
        <f t="shared" si="100"/>
        <v>16.632449999999999</v>
      </c>
      <c r="I837" s="53">
        <f t="shared" si="101"/>
        <v>15.004425000000001</v>
      </c>
    </row>
    <row r="838" spans="1:9" s="166" customFormat="1" x14ac:dyDescent="0.25">
      <c r="A838" s="151" t="s">
        <v>3106</v>
      </c>
      <c r="B838" s="151" t="s">
        <v>3125</v>
      </c>
      <c r="C838" s="53">
        <v>118.75</v>
      </c>
      <c r="D838" s="139">
        <v>0</v>
      </c>
      <c r="E838" s="77">
        <v>0</v>
      </c>
      <c r="F838" s="36">
        <v>0</v>
      </c>
      <c r="G838" s="36">
        <f t="shared" si="99"/>
        <v>3.8831250000000002</v>
      </c>
      <c r="H838" s="53">
        <f t="shared" si="100"/>
        <v>3.0637500000000002</v>
      </c>
      <c r="I838" s="53">
        <f t="shared" si="101"/>
        <v>2.5768750000000002</v>
      </c>
    </row>
    <row r="839" spans="1:9" s="166" customFormat="1" ht="30" x14ac:dyDescent="0.25">
      <c r="A839" s="151" t="s">
        <v>3107</v>
      </c>
      <c r="B839" s="151" t="s">
        <v>3126</v>
      </c>
      <c r="C839" s="53">
        <v>546.25</v>
      </c>
      <c r="D839" s="138">
        <v>84</v>
      </c>
      <c r="E839" s="77">
        <v>0</v>
      </c>
      <c r="F839" s="36">
        <v>0</v>
      </c>
      <c r="G839" s="36">
        <f t="shared" si="99"/>
        <v>22.529041666666668</v>
      </c>
      <c r="H839" s="53">
        <f t="shared" si="100"/>
        <v>19.343249999999998</v>
      </c>
      <c r="I839" s="53">
        <f t="shared" si="101"/>
        <v>17.453625000000002</v>
      </c>
    </row>
    <row r="840" spans="1:9" s="166" customFormat="1" x14ac:dyDescent="0.25">
      <c r="A840" s="151" t="s">
        <v>3108</v>
      </c>
      <c r="B840" s="151" t="s">
        <v>3127</v>
      </c>
      <c r="C840" s="53">
        <v>256.5</v>
      </c>
      <c r="D840" s="77">
        <v>0</v>
      </c>
      <c r="E840" s="77">
        <v>0</v>
      </c>
      <c r="F840" s="36">
        <v>0</v>
      </c>
      <c r="G840" s="36">
        <f t="shared" si="99"/>
        <v>8.3875499999999992</v>
      </c>
      <c r="H840" s="53">
        <f t="shared" si="100"/>
        <v>6.6177000000000001</v>
      </c>
      <c r="I840" s="53">
        <f t="shared" si="101"/>
        <v>5.5660499999999997</v>
      </c>
    </row>
    <row r="841" spans="1:9" s="166" customFormat="1" x14ac:dyDescent="0.25">
      <c r="A841" s="151" t="s">
        <v>3109</v>
      </c>
      <c r="B841" s="151" t="s">
        <v>3128</v>
      </c>
      <c r="C841" s="53">
        <v>171</v>
      </c>
      <c r="D841" s="77">
        <v>0</v>
      </c>
      <c r="E841" s="77">
        <v>0</v>
      </c>
      <c r="F841" s="36">
        <v>0</v>
      </c>
      <c r="G841" s="36">
        <f t="shared" si="99"/>
        <v>5.5917000000000003</v>
      </c>
      <c r="H841" s="53">
        <f t="shared" si="100"/>
        <v>4.4118000000000004</v>
      </c>
      <c r="I841" s="53">
        <f t="shared" si="101"/>
        <v>3.7107000000000001</v>
      </c>
    </row>
    <row r="842" spans="1:9" s="166" customFormat="1" ht="45" x14ac:dyDescent="0.25">
      <c r="A842" s="151" t="s">
        <v>3110</v>
      </c>
      <c r="B842" s="151" t="s">
        <v>3129</v>
      </c>
      <c r="C842" s="53">
        <v>3002</v>
      </c>
      <c r="D842" s="138">
        <v>444</v>
      </c>
      <c r="E842" s="77">
        <v>0</v>
      </c>
      <c r="F842" s="36">
        <v>0</v>
      </c>
      <c r="G842" s="36">
        <f t="shared" si="99"/>
        <v>122.83206666666668</v>
      </c>
      <c r="H842" s="53">
        <f t="shared" si="100"/>
        <v>105.2016</v>
      </c>
      <c r="I842" s="53">
        <f t="shared" si="101"/>
        <v>94.743400000000008</v>
      </c>
    </row>
    <row r="843" spans="1:9" s="166" customFormat="1" ht="30" x14ac:dyDescent="0.25">
      <c r="A843" s="151" t="s">
        <v>3111</v>
      </c>
      <c r="B843" s="151" t="s">
        <v>3130</v>
      </c>
      <c r="C843" s="53">
        <v>3144.5</v>
      </c>
      <c r="D843" s="138">
        <v>432</v>
      </c>
      <c r="E843" s="77">
        <v>0</v>
      </c>
      <c r="F843" s="36">
        <v>0</v>
      </c>
      <c r="G843" s="36">
        <f t="shared" si="99"/>
        <v>126.82514999999999</v>
      </c>
      <c r="H843" s="53">
        <f t="shared" si="100"/>
        <v>108.1281</v>
      </c>
      <c r="I843" s="53">
        <f t="shared" si="101"/>
        <v>97.035650000000004</v>
      </c>
    </row>
    <row r="844" spans="1:9" s="166" customFormat="1" ht="60" x14ac:dyDescent="0.25">
      <c r="A844" s="151" t="s">
        <v>3112</v>
      </c>
      <c r="B844" s="151" t="s">
        <v>3131</v>
      </c>
      <c r="C844" s="53">
        <v>3439</v>
      </c>
      <c r="D844" s="138">
        <v>468</v>
      </c>
      <c r="E844" s="77">
        <v>0</v>
      </c>
      <c r="F844" s="36">
        <v>0</v>
      </c>
      <c r="G844" s="36">
        <f t="shared" si="99"/>
        <v>138.45529999999999</v>
      </c>
      <c r="H844" s="53">
        <f t="shared" si="100"/>
        <v>117.97620000000001</v>
      </c>
      <c r="I844" s="53">
        <f t="shared" si="101"/>
        <v>105.8263</v>
      </c>
    </row>
    <row r="845" spans="1:9" s="166" customFormat="1" ht="60" x14ac:dyDescent="0.25">
      <c r="A845" s="167" t="s">
        <v>596</v>
      </c>
      <c r="B845" s="161" t="s">
        <v>597</v>
      </c>
      <c r="C845" s="53">
        <v>1384.4407150000036</v>
      </c>
      <c r="D845" s="36">
        <v>204</v>
      </c>
      <c r="E845" s="36">
        <v>0</v>
      </c>
      <c r="F845" s="36">
        <v>0</v>
      </c>
      <c r="G845" s="36">
        <f t="shared" si="99"/>
        <v>56.604544713833455</v>
      </c>
      <c r="H845" s="53">
        <f t="shared" si="100"/>
        <v>48.46857044700009</v>
      </c>
      <c r="I845" s="53">
        <f t="shared" si="101"/>
        <v>43.64236351550008</v>
      </c>
    </row>
    <row r="846" spans="1:9" s="166" customFormat="1" x14ac:dyDescent="0.25">
      <c r="A846" s="167" t="s">
        <v>598</v>
      </c>
      <c r="B846" s="161" t="s">
        <v>599</v>
      </c>
      <c r="C846" s="53">
        <v>405.23178999999965</v>
      </c>
      <c r="D846" s="36">
        <v>60</v>
      </c>
      <c r="E846" s="36">
        <v>0</v>
      </c>
      <c r="F846" s="36">
        <v>0</v>
      </c>
      <c r="G846" s="36">
        <f t="shared" si="99"/>
        <v>16.58441286633332</v>
      </c>
      <c r="H846" s="53">
        <f t="shared" si="100"/>
        <v>14.204980181999991</v>
      </c>
      <c r="I846" s="53">
        <f t="shared" si="101"/>
        <v>12.793529842999993</v>
      </c>
    </row>
    <row r="847" spans="1:9" s="166" customFormat="1" x14ac:dyDescent="0.25">
      <c r="A847" s="167" t="s">
        <v>600</v>
      </c>
      <c r="B847" s="161" t="s">
        <v>601</v>
      </c>
      <c r="C847" s="53">
        <v>59.886015000000064</v>
      </c>
      <c r="D847" s="36">
        <v>0</v>
      </c>
      <c r="E847" s="36">
        <v>0</v>
      </c>
      <c r="F847" s="36">
        <v>0</v>
      </c>
      <c r="G847" s="36">
        <f t="shared" si="99"/>
        <v>1.9582726905000021</v>
      </c>
      <c r="H847" s="53">
        <f t="shared" si="100"/>
        <v>1.5450591870000017</v>
      </c>
      <c r="I847" s="53">
        <f t="shared" si="101"/>
        <v>1.2995265255000015</v>
      </c>
    </row>
    <row r="848" spans="1:9" s="166" customFormat="1" x14ac:dyDescent="0.25">
      <c r="A848" s="167" t="s">
        <v>602</v>
      </c>
      <c r="B848" s="161" t="s">
        <v>603</v>
      </c>
      <c r="C848" s="53">
        <v>33.613174999999998</v>
      </c>
      <c r="D848" s="36">
        <v>0</v>
      </c>
      <c r="E848" s="36">
        <v>0</v>
      </c>
      <c r="F848" s="36">
        <v>0</v>
      </c>
      <c r="G848" s="36">
        <f t="shared" si="99"/>
        <v>1.0991508225</v>
      </c>
      <c r="H848" s="53">
        <f t="shared" si="100"/>
        <v>0.86721991499999995</v>
      </c>
      <c r="I848" s="53">
        <f t="shared" si="101"/>
        <v>0.72940589749999996</v>
      </c>
    </row>
    <row r="849" spans="1:9" s="166" customFormat="1" x14ac:dyDescent="0.25">
      <c r="A849" s="167" t="s">
        <v>604</v>
      </c>
      <c r="B849" s="161" t="s">
        <v>605</v>
      </c>
      <c r="C849" s="53">
        <v>138.67364999999998</v>
      </c>
      <c r="D849" s="36">
        <v>0</v>
      </c>
      <c r="E849" s="36">
        <v>0</v>
      </c>
      <c r="F849" s="36">
        <v>0</v>
      </c>
      <c r="G849" s="36">
        <f t="shared" si="99"/>
        <v>4.5346283549999997</v>
      </c>
      <c r="H849" s="53">
        <f t="shared" si="100"/>
        <v>3.5777801699999996</v>
      </c>
      <c r="I849" s="53">
        <f t="shared" si="101"/>
        <v>3.0092182049999998</v>
      </c>
    </row>
    <row r="850" spans="1:9" s="166" customFormat="1" x14ac:dyDescent="0.25">
      <c r="A850" s="167" t="s">
        <v>606</v>
      </c>
      <c r="B850" s="161" t="s">
        <v>607</v>
      </c>
      <c r="C850" s="53">
        <v>967.22554500000194</v>
      </c>
      <c r="D850" s="36">
        <v>144</v>
      </c>
      <c r="E850" s="36">
        <v>0</v>
      </c>
      <c r="F850" s="36">
        <v>0</v>
      </c>
      <c r="G850" s="36">
        <f t="shared" si="99"/>
        <v>39.628275321500062</v>
      </c>
      <c r="H850" s="53">
        <f t="shared" si="100"/>
        <v>33.954419061000053</v>
      </c>
      <c r="I850" s="53">
        <f t="shared" si="101"/>
        <v>30.588794326500043</v>
      </c>
    </row>
    <row r="851" spans="1:9" s="166" customFormat="1" ht="30" x14ac:dyDescent="0.25">
      <c r="A851" s="167" t="s">
        <v>608</v>
      </c>
      <c r="B851" s="161" t="s">
        <v>2192</v>
      </c>
      <c r="C851" s="53">
        <v>8173.2555782500003</v>
      </c>
      <c r="D851" s="36">
        <v>1932</v>
      </c>
      <c r="E851" s="36">
        <v>175.61</v>
      </c>
      <c r="F851" s="36">
        <v>0</v>
      </c>
      <c r="G851" s="36">
        <f t="shared" si="99"/>
        <v>389.23295740877501</v>
      </c>
      <c r="H851" s="53">
        <f t="shared" si="100"/>
        <v>346.25416058551667</v>
      </c>
      <c r="I851" s="53">
        <f t="shared" si="101"/>
        <v>320.79381271469168</v>
      </c>
    </row>
    <row r="852" spans="1:9" s="166" customFormat="1" ht="60" x14ac:dyDescent="0.25">
      <c r="A852" s="167" t="s">
        <v>609</v>
      </c>
      <c r="B852" s="161" t="s">
        <v>610</v>
      </c>
      <c r="C852" s="53">
        <v>8991.1192042500006</v>
      </c>
      <c r="D852" s="36">
        <v>2268</v>
      </c>
      <c r="E852" s="36">
        <v>168</v>
      </c>
      <c r="F852" s="36">
        <v>0</v>
      </c>
      <c r="G852" s="36">
        <f t="shared" si="99"/>
        <v>434.00959797897502</v>
      </c>
      <c r="H852" s="53">
        <f t="shared" si="100"/>
        <v>387.72087546965003</v>
      </c>
      <c r="I852" s="53">
        <f t="shared" si="101"/>
        <v>360.30728673222501</v>
      </c>
    </row>
    <row r="853" spans="1:9" s="166" customFormat="1" ht="45" x14ac:dyDescent="0.25">
      <c r="A853" s="167" t="s">
        <v>611</v>
      </c>
      <c r="B853" s="161" t="s">
        <v>612</v>
      </c>
      <c r="C853" s="53">
        <v>8377.7214847499999</v>
      </c>
      <c r="D853" s="36">
        <v>2160</v>
      </c>
      <c r="E853" s="36">
        <v>168</v>
      </c>
      <c r="F853" s="36">
        <v>0</v>
      </c>
      <c r="G853" s="36">
        <f t="shared" si="99"/>
        <v>407.95149255132498</v>
      </c>
      <c r="H853" s="53">
        <f t="shared" si="100"/>
        <v>365.14521430654997</v>
      </c>
      <c r="I853" s="53">
        <f t="shared" si="101"/>
        <v>339.796556219075</v>
      </c>
    </row>
    <row r="854" spans="1:9" s="166" customFormat="1" x14ac:dyDescent="0.25">
      <c r="A854" s="167" t="s">
        <v>613</v>
      </c>
      <c r="B854" s="161" t="s">
        <v>614</v>
      </c>
      <c r="C854" s="53">
        <v>5097.4868899999856</v>
      </c>
      <c r="D854" s="36">
        <v>660</v>
      </c>
      <c r="E854" s="36">
        <v>105</v>
      </c>
      <c r="F854" s="36">
        <v>0</v>
      </c>
      <c r="G854" s="36">
        <f t="shared" si="99"/>
        <v>212.1044879696662</v>
      </c>
      <c r="H854" s="53">
        <f t="shared" si="100"/>
        <v>181.51516176199962</v>
      </c>
      <c r="I854" s="53">
        <f t="shared" si="101"/>
        <v>163.36546551299969</v>
      </c>
    </row>
    <row r="855" spans="1:9" s="166" customFormat="1" x14ac:dyDescent="0.25">
      <c r="A855" s="167" t="s">
        <v>615</v>
      </c>
      <c r="B855" s="161" t="s">
        <v>2193</v>
      </c>
      <c r="C855" s="53">
        <v>4804.9488027500001</v>
      </c>
      <c r="D855" s="36">
        <v>1104</v>
      </c>
      <c r="E855" s="36">
        <v>69</v>
      </c>
      <c r="F855" s="36">
        <v>0</v>
      </c>
      <c r="G855" s="36">
        <f t="shared" si="99"/>
        <v>224.20515918325836</v>
      </c>
      <c r="H855" s="53">
        <f t="shared" si="100"/>
        <v>198.71767911095</v>
      </c>
      <c r="I855" s="53">
        <f t="shared" si="101"/>
        <v>183.61738901967499</v>
      </c>
    </row>
    <row r="856" spans="1:9" s="166" customFormat="1" x14ac:dyDescent="0.25">
      <c r="A856" s="168" t="s">
        <v>7</v>
      </c>
      <c r="B856" s="161" t="s">
        <v>8</v>
      </c>
      <c r="C856" s="53">
        <v>70</v>
      </c>
      <c r="D856" s="36">
        <v>0</v>
      </c>
      <c r="E856" s="36">
        <v>0</v>
      </c>
      <c r="F856" s="77">
        <v>0</v>
      </c>
      <c r="G856" s="36">
        <f t="shared" si="99"/>
        <v>2.2890000000000001</v>
      </c>
      <c r="H856" s="53">
        <f t="shared" si="100"/>
        <v>1.806</v>
      </c>
      <c r="I856" s="53">
        <f t="shared" si="101"/>
        <v>1.5190000000000001</v>
      </c>
    </row>
    <row r="857" spans="1:9" s="166" customFormat="1" x14ac:dyDescent="0.25">
      <c r="A857" s="167" t="s">
        <v>616</v>
      </c>
      <c r="B857" s="161" t="s">
        <v>617</v>
      </c>
      <c r="C857" s="53">
        <v>2002.4900000000034</v>
      </c>
      <c r="D857" s="36">
        <v>276</v>
      </c>
      <c r="E857" s="36">
        <v>0</v>
      </c>
      <c r="F857" s="36">
        <v>0</v>
      </c>
      <c r="G857" s="36">
        <f t="shared" si="99"/>
        <v>80.814756333333435</v>
      </c>
      <c r="H857" s="53">
        <f t="shared" si="100"/>
        <v>68.914242000000087</v>
      </c>
      <c r="I857" s="53">
        <f t="shared" si="101"/>
        <v>61.854033000000072</v>
      </c>
    </row>
    <row r="858" spans="1:9" s="166" customFormat="1" ht="60" x14ac:dyDescent="0.25">
      <c r="A858" s="167" t="s">
        <v>618</v>
      </c>
      <c r="B858" s="161" t="s">
        <v>619</v>
      </c>
      <c r="C858" s="53">
        <v>6553.5899999999865</v>
      </c>
      <c r="D858" s="36">
        <v>912</v>
      </c>
      <c r="E858" s="36">
        <v>0</v>
      </c>
      <c r="F858" s="36">
        <v>0</v>
      </c>
      <c r="G858" s="36">
        <f t="shared" ref="G858:G860" si="102">C858*0.0327+D858*2/36+E858/12</f>
        <v>264.96905966666623</v>
      </c>
      <c r="H858" s="53">
        <f t="shared" ref="H858:H860" si="103">C858*0.0258+D858*3/48+E858/12</f>
        <v>226.08262199999965</v>
      </c>
      <c r="I858" s="53">
        <f t="shared" ref="I858:I860" si="104">C858*0.0217+D858*4/60+E858/12</f>
        <v>203.01290299999971</v>
      </c>
    </row>
    <row r="859" spans="1:9" s="166" customFormat="1" ht="30" x14ac:dyDescent="0.25">
      <c r="A859" s="167" t="s">
        <v>620</v>
      </c>
      <c r="B859" s="161" t="s">
        <v>621</v>
      </c>
      <c r="C859" s="53">
        <v>16067.86000000003</v>
      </c>
      <c r="D859" s="36">
        <v>2232</v>
      </c>
      <c r="E859" s="36">
        <v>0</v>
      </c>
      <c r="F859" s="36">
        <v>0</v>
      </c>
      <c r="G859" s="36">
        <f t="shared" si="102"/>
        <v>649.41902200000095</v>
      </c>
      <c r="H859" s="53">
        <f t="shared" si="103"/>
        <v>554.05078800000069</v>
      </c>
      <c r="I859" s="53">
        <f t="shared" si="104"/>
        <v>497.47256200000066</v>
      </c>
    </row>
    <row r="860" spans="1:9" s="166" customFormat="1" ht="75" x14ac:dyDescent="0.25">
      <c r="A860" s="167" t="s">
        <v>622</v>
      </c>
      <c r="B860" s="161" t="s">
        <v>623</v>
      </c>
      <c r="C860" s="53">
        <v>10017.44000000003</v>
      </c>
      <c r="D860" s="36">
        <v>1392</v>
      </c>
      <c r="E860" s="36">
        <v>0</v>
      </c>
      <c r="F860" s="36">
        <v>0</v>
      </c>
      <c r="G860" s="36">
        <f t="shared" si="102"/>
        <v>404.90362133333429</v>
      </c>
      <c r="H860" s="53">
        <f t="shared" si="103"/>
        <v>345.44995200000079</v>
      </c>
      <c r="I860" s="53">
        <f t="shared" si="104"/>
        <v>310.17844800000063</v>
      </c>
    </row>
    <row r="861" spans="1:9" s="166" customFormat="1" ht="30" x14ac:dyDescent="0.25">
      <c r="A861" s="157" t="s">
        <v>3132</v>
      </c>
      <c r="B861" s="152" t="s">
        <v>3133</v>
      </c>
      <c r="C861" s="53">
        <v>0</v>
      </c>
      <c r="D861" s="36">
        <v>0</v>
      </c>
      <c r="E861" s="36">
        <v>0</v>
      </c>
      <c r="F861" s="36">
        <v>588</v>
      </c>
      <c r="G861" s="36">
        <f t="shared" ref="G861:G888" si="105">F861/12</f>
        <v>49</v>
      </c>
      <c r="H861" s="53">
        <f t="shared" ref="H861:H888" si="106">F861/12</f>
        <v>49</v>
      </c>
      <c r="I861" s="53">
        <f t="shared" ref="I861:I888" si="107">F861/12</f>
        <v>49</v>
      </c>
    </row>
    <row r="862" spans="1:9" s="166" customFormat="1" ht="30" x14ac:dyDescent="0.25">
      <c r="A862" s="158" t="s">
        <v>2569</v>
      </c>
      <c r="B862" s="64" t="s">
        <v>2580</v>
      </c>
      <c r="C862" s="53">
        <v>0</v>
      </c>
      <c r="D862" s="36">
        <v>0</v>
      </c>
      <c r="E862" s="36">
        <v>0</v>
      </c>
      <c r="F862" s="36">
        <v>1188</v>
      </c>
      <c r="G862" s="36">
        <f t="shared" si="105"/>
        <v>99</v>
      </c>
      <c r="H862" s="53">
        <f t="shared" si="106"/>
        <v>99</v>
      </c>
      <c r="I862" s="53">
        <f t="shared" si="107"/>
        <v>99</v>
      </c>
    </row>
    <row r="863" spans="1:9" s="166" customFormat="1" ht="30" x14ac:dyDescent="0.25">
      <c r="A863" s="157" t="s">
        <v>2989</v>
      </c>
      <c r="B863" s="152" t="s">
        <v>2982</v>
      </c>
      <c r="C863" s="36">
        <v>0</v>
      </c>
      <c r="D863" s="36">
        <v>0</v>
      </c>
      <c r="E863" s="36">
        <v>0</v>
      </c>
      <c r="F863" s="36">
        <v>179988</v>
      </c>
      <c r="G863" s="36">
        <f t="shared" si="105"/>
        <v>14999</v>
      </c>
      <c r="H863" s="53">
        <f t="shared" si="106"/>
        <v>14999</v>
      </c>
      <c r="I863" s="53">
        <f t="shared" si="107"/>
        <v>14999</v>
      </c>
    </row>
    <row r="864" spans="1:9" s="172" customFormat="1" ht="30" x14ac:dyDescent="0.25">
      <c r="A864" s="157" t="s">
        <v>2990</v>
      </c>
      <c r="B864" s="152" t="s">
        <v>2983</v>
      </c>
      <c r="C864" s="36">
        <v>0</v>
      </c>
      <c r="D864" s="36">
        <v>0</v>
      </c>
      <c r="E864" s="36">
        <v>0</v>
      </c>
      <c r="F864" s="36">
        <v>239988</v>
      </c>
      <c r="G864" s="36">
        <f t="shared" si="105"/>
        <v>19999</v>
      </c>
      <c r="H864" s="53">
        <f t="shared" si="106"/>
        <v>19999</v>
      </c>
      <c r="I864" s="53">
        <f t="shared" si="107"/>
        <v>19999</v>
      </c>
    </row>
    <row r="865" spans="1:9" s="166" customFormat="1" ht="30" x14ac:dyDescent="0.25">
      <c r="A865" s="157" t="s">
        <v>2991</v>
      </c>
      <c r="B865" s="152" t="s">
        <v>2984</v>
      </c>
      <c r="C865" s="36">
        <v>0</v>
      </c>
      <c r="D865" s="36">
        <v>0</v>
      </c>
      <c r="E865" s="36">
        <v>0</v>
      </c>
      <c r="F865" s="36">
        <v>359988</v>
      </c>
      <c r="G865" s="36">
        <f t="shared" si="105"/>
        <v>29999</v>
      </c>
      <c r="H865" s="53">
        <f t="shared" si="106"/>
        <v>29999</v>
      </c>
      <c r="I865" s="53">
        <f t="shared" si="107"/>
        <v>29999</v>
      </c>
    </row>
    <row r="866" spans="1:9" s="166" customFormat="1" ht="30" x14ac:dyDescent="0.25">
      <c r="A866" s="157" t="s">
        <v>2992</v>
      </c>
      <c r="B866" s="152" t="s">
        <v>2985</v>
      </c>
      <c r="C866" s="36">
        <v>0</v>
      </c>
      <c r="D866" s="36">
        <v>0</v>
      </c>
      <c r="E866" s="36">
        <v>0</v>
      </c>
      <c r="F866" s="36">
        <v>95988</v>
      </c>
      <c r="G866" s="36">
        <f t="shared" si="105"/>
        <v>7999</v>
      </c>
      <c r="H866" s="53">
        <f t="shared" si="106"/>
        <v>7999</v>
      </c>
      <c r="I866" s="53">
        <f t="shared" si="107"/>
        <v>7999</v>
      </c>
    </row>
    <row r="867" spans="1:9" s="166" customFormat="1" ht="30" x14ac:dyDescent="0.25">
      <c r="A867" s="157" t="s">
        <v>2993</v>
      </c>
      <c r="B867" s="152" t="s">
        <v>2986</v>
      </c>
      <c r="C867" s="36">
        <v>0</v>
      </c>
      <c r="D867" s="36">
        <v>0</v>
      </c>
      <c r="E867" s="36">
        <v>0</v>
      </c>
      <c r="F867" s="36">
        <v>41988</v>
      </c>
      <c r="G867" s="36">
        <f t="shared" si="105"/>
        <v>3499</v>
      </c>
      <c r="H867" s="53">
        <f t="shared" si="106"/>
        <v>3499</v>
      </c>
      <c r="I867" s="53">
        <f t="shared" si="107"/>
        <v>3499</v>
      </c>
    </row>
    <row r="868" spans="1:9" s="166" customFormat="1" ht="30" x14ac:dyDescent="0.25">
      <c r="A868" s="158" t="s">
        <v>2570</v>
      </c>
      <c r="B868" s="64" t="s">
        <v>2581</v>
      </c>
      <c r="C868" s="53">
        <v>0</v>
      </c>
      <c r="D868" s="36">
        <v>0</v>
      </c>
      <c r="E868" s="36">
        <v>0</v>
      </c>
      <c r="F868" s="36">
        <v>3588</v>
      </c>
      <c r="G868" s="36">
        <f t="shared" si="105"/>
        <v>299</v>
      </c>
      <c r="H868" s="53">
        <f t="shared" si="106"/>
        <v>299</v>
      </c>
      <c r="I868" s="53">
        <f t="shared" si="107"/>
        <v>299</v>
      </c>
    </row>
    <row r="869" spans="1:9" s="166" customFormat="1" ht="30" x14ac:dyDescent="0.25">
      <c r="A869" s="158" t="s">
        <v>2571</v>
      </c>
      <c r="B869" s="64" t="s">
        <v>2582</v>
      </c>
      <c r="C869" s="53">
        <v>0</v>
      </c>
      <c r="D869" s="36">
        <v>0</v>
      </c>
      <c r="E869" s="36">
        <v>0</v>
      </c>
      <c r="F869" s="36">
        <v>5988</v>
      </c>
      <c r="G869" s="36">
        <f t="shared" si="105"/>
        <v>499</v>
      </c>
      <c r="H869" s="53">
        <f t="shared" si="106"/>
        <v>499</v>
      </c>
      <c r="I869" s="53">
        <f t="shared" si="107"/>
        <v>499</v>
      </c>
    </row>
    <row r="870" spans="1:9" s="166" customFormat="1" ht="30" x14ac:dyDescent="0.25">
      <c r="A870" s="158" t="s">
        <v>2572</v>
      </c>
      <c r="B870" s="64" t="s">
        <v>2583</v>
      </c>
      <c r="C870" s="53">
        <v>0</v>
      </c>
      <c r="D870" s="36">
        <v>0</v>
      </c>
      <c r="E870" s="36">
        <v>0</v>
      </c>
      <c r="F870" s="36">
        <v>8988</v>
      </c>
      <c r="G870" s="36">
        <f t="shared" si="105"/>
        <v>749</v>
      </c>
      <c r="H870" s="53">
        <f t="shared" si="106"/>
        <v>749</v>
      </c>
      <c r="I870" s="53">
        <f t="shared" si="107"/>
        <v>749</v>
      </c>
    </row>
    <row r="871" spans="1:9" s="166" customFormat="1" ht="30" x14ac:dyDescent="0.25">
      <c r="A871" s="158" t="s">
        <v>2573</v>
      </c>
      <c r="B871" s="64" t="s">
        <v>2584</v>
      </c>
      <c r="C871" s="53">
        <v>0</v>
      </c>
      <c r="D871" s="36">
        <v>0</v>
      </c>
      <c r="E871" s="36">
        <v>0</v>
      </c>
      <c r="F871" s="36">
        <v>17988</v>
      </c>
      <c r="G871" s="36">
        <f t="shared" si="105"/>
        <v>1499</v>
      </c>
      <c r="H871" s="53">
        <f t="shared" si="106"/>
        <v>1499</v>
      </c>
      <c r="I871" s="53">
        <f t="shared" si="107"/>
        <v>1499</v>
      </c>
    </row>
    <row r="872" spans="1:9" s="166" customFormat="1" ht="30" x14ac:dyDescent="0.25">
      <c r="A872" s="158" t="s">
        <v>2574</v>
      </c>
      <c r="B872" s="64" t="s">
        <v>2585</v>
      </c>
      <c r="C872" s="53">
        <v>0</v>
      </c>
      <c r="D872" s="36">
        <v>0</v>
      </c>
      <c r="E872" s="36">
        <v>0</v>
      </c>
      <c r="F872" s="36">
        <v>23988</v>
      </c>
      <c r="G872" s="36">
        <f t="shared" si="105"/>
        <v>1999</v>
      </c>
      <c r="H872" s="53">
        <f t="shared" si="106"/>
        <v>1999</v>
      </c>
      <c r="I872" s="53">
        <f t="shared" si="107"/>
        <v>1999</v>
      </c>
    </row>
    <row r="873" spans="1:9" s="166" customFormat="1" ht="30" x14ac:dyDescent="0.25">
      <c r="A873" s="158" t="s">
        <v>2575</v>
      </c>
      <c r="B873" s="64" t="s">
        <v>2586</v>
      </c>
      <c r="C873" s="53">
        <v>0</v>
      </c>
      <c r="D873" s="36">
        <v>0</v>
      </c>
      <c r="E873" s="36">
        <v>0</v>
      </c>
      <c r="F873" s="36">
        <v>29988</v>
      </c>
      <c r="G873" s="36">
        <f t="shared" si="105"/>
        <v>2499</v>
      </c>
      <c r="H873" s="53">
        <f t="shared" si="106"/>
        <v>2499</v>
      </c>
      <c r="I873" s="53">
        <f t="shared" si="107"/>
        <v>2499</v>
      </c>
    </row>
    <row r="874" spans="1:9" s="166" customFormat="1" ht="30" x14ac:dyDescent="0.25">
      <c r="A874" s="158" t="s">
        <v>2576</v>
      </c>
      <c r="B874" s="64" t="s">
        <v>2587</v>
      </c>
      <c r="C874" s="53">
        <v>0</v>
      </c>
      <c r="D874" s="36">
        <v>0</v>
      </c>
      <c r="E874" s="36">
        <v>0</v>
      </c>
      <c r="F874" s="36">
        <v>59888</v>
      </c>
      <c r="G874" s="36">
        <f t="shared" si="105"/>
        <v>4990.666666666667</v>
      </c>
      <c r="H874" s="53">
        <f t="shared" si="106"/>
        <v>4990.666666666667</v>
      </c>
      <c r="I874" s="53">
        <f t="shared" si="107"/>
        <v>4990.666666666667</v>
      </c>
    </row>
    <row r="875" spans="1:9" s="166" customFormat="1" ht="30" x14ac:dyDescent="0.25">
      <c r="A875" s="158" t="s">
        <v>2577</v>
      </c>
      <c r="B875" s="64" t="s">
        <v>2588</v>
      </c>
      <c r="C875" s="53">
        <v>0</v>
      </c>
      <c r="D875" s="36">
        <v>0</v>
      </c>
      <c r="E875" s="36">
        <v>0</v>
      </c>
      <c r="F875" s="36">
        <v>111988</v>
      </c>
      <c r="G875" s="36">
        <f t="shared" si="105"/>
        <v>9332.3333333333339</v>
      </c>
      <c r="H875" s="53">
        <f t="shared" si="106"/>
        <v>9332.3333333333339</v>
      </c>
      <c r="I875" s="53">
        <f t="shared" si="107"/>
        <v>9332.3333333333339</v>
      </c>
    </row>
    <row r="876" spans="1:9" s="166" customFormat="1" ht="60" x14ac:dyDescent="0.25">
      <c r="A876" s="167" t="s">
        <v>2067</v>
      </c>
      <c r="B876" s="161" t="s">
        <v>2068</v>
      </c>
      <c r="C876" s="53">
        <v>0</v>
      </c>
      <c r="D876" s="36">
        <v>0</v>
      </c>
      <c r="E876" s="36">
        <v>0</v>
      </c>
      <c r="F876" s="36">
        <v>740</v>
      </c>
      <c r="G876" s="36">
        <f t="shared" si="105"/>
        <v>61.666666666666664</v>
      </c>
      <c r="H876" s="53">
        <f t="shared" si="106"/>
        <v>61.666666666666664</v>
      </c>
      <c r="I876" s="53">
        <f t="shared" si="107"/>
        <v>61.666666666666664</v>
      </c>
    </row>
    <row r="877" spans="1:9" s="166" customFormat="1" ht="60" x14ac:dyDescent="0.25">
      <c r="A877" s="167" t="s">
        <v>2069</v>
      </c>
      <c r="B877" s="161" t="s">
        <v>2070</v>
      </c>
      <c r="C877" s="53">
        <v>0</v>
      </c>
      <c r="D877" s="36">
        <v>0</v>
      </c>
      <c r="E877" s="36">
        <v>0</v>
      </c>
      <c r="F877" s="36">
        <v>348</v>
      </c>
      <c r="G877" s="36">
        <f t="shared" si="105"/>
        <v>29</v>
      </c>
      <c r="H877" s="53">
        <f t="shared" si="106"/>
        <v>29</v>
      </c>
      <c r="I877" s="53">
        <f t="shared" si="107"/>
        <v>29</v>
      </c>
    </row>
    <row r="878" spans="1:9" s="166" customFormat="1" ht="60" x14ac:dyDescent="0.25">
      <c r="A878" s="167" t="s">
        <v>2071</v>
      </c>
      <c r="B878" s="161" t="s">
        <v>2072</v>
      </c>
      <c r="C878" s="53">
        <v>0</v>
      </c>
      <c r="D878" s="36">
        <v>0</v>
      </c>
      <c r="E878" s="36">
        <v>0</v>
      </c>
      <c r="F878" s="36">
        <v>2745</v>
      </c>
      <c r="G878" s="36">
        <f t="shared" si="105"/>
        <v>228.75</v>
      </c>
      <c r="H878" s="53">
        <f t="shared" si="106"/>
        <v>228.75</v>
      </c>
      <c r="I878" s="53">
        <f t="shared" si="107"/>
        <v>228.75</v>
      </c>
    </row>
    <row r="879" spans="1:9" s="170" customFormat="1" x14ac:dyDescent="0.25">
      <c r="A879" s="157" t="s">
        <v>2753</v>
      </c>
      <c r="B879" s="152" t="s">
        <v>2754</v>
      </c>
      <c r="C879" s="53">
        <v>0</v>
      </c>
      <c r="D879" s="53">
        <v>0</v>
      </c>
      <c r="E879" s="53">
        <v>0</v>
      </c>
      <c r="F879" s="36">
        <v>40000</v>
      </c>
      <c r="G879" s="36">
        <f t="shared" si="105"/>
        <v>3333.3333333333335</v>
      </c>
      <c r="H879" s="53">
        <f t="shared" si="106"/>
        <v>3333.3333333333335</v>
      </c>
      <c r="I879" s="53">
        <f t="shared" si="107"/>
        <v>3333.3333333333335</v>
      </c>
    </row>
    <row r="880" spans="1:9" s="170" customFormat="1" x14ac:dyDescent="0.25">
      <c r="A880" s="158" t="s">
        <v>2578</v>
      </c>
      <c r="B880" s="64" t="s">
        <v>2589</v>
      </c>
      <c r="C880" s="53">
        <v>0</v>
      </c>
      <c r="D880" s="36">
        <v>0</v>
      </c>
      <c r="E880" s="36">
        <v>0</v>
      </c>
      <c r="F880" s="36">
        <v>70000</v>
      </c>
      <c r="G880" s="36">
        <f t="shared" si="105"/>
        <v>5833.333333333333</v>
      </c>
      <c r="H880" s="53">
        <f t="shared" si="106"/>
        <v>5833.333333333333</v>
      </c>
      <c r="I880" s="53">
        <f t="shared" si="107"/>
        <v>5833.333333333333</v>
      </c>
    </row>
    <row r="881" spans="1:9" s="170" customFormat="1" x14ac:dyDescent="0.25">
      <c r="A881" s="158" t="s">
        <v>2579</v>
      </c>
      <c r="B881" s="64" t="s">
        <v>2590</v>
      </c>
      <c r="C881" s="53">
        <v>0</v>
      </c>
      <c r="D881" s="36">
        <v>0</v>
      </c>
      <c r="E881" s="36">
        <v>0</v>
      </c>
      <c r="F881" s="36">
        <v>100000</v>
      </c>
      <c r="G881" s="36">
        <f t="shared" si="105"/>
        <v>8333.3333333333339</v>
      </c>
      <c r="H881" s="53">
        <f t="shared" si="106"/>
        <v>8333.3333333333339</v>
      </c>
      <c r="I881" s="53">
        <f t="shared" si="107"/>
        <v>8333.3333333333339</v>
      </c>
    </row>
    <row r="882" spans="1:9" s="170" customFormat="1" x14ac:dyDescent="0.25">
      <c r="A882" s="157" t="s">
        <v>2928</v>
      </c>
      <c r="B882" s="152" t="s">
        <v>2932</v>
      </c>
      <c r="C882" s="36">
        <v>0</v>
      </c>
      <c r="D882" s="77">
        <v>0</v>
      </c>
      <c r="E882" s="86">
        <v>0</v>
      </c>
      <c r="F882" s="77">
        <v>130000</v>
      </c>
      <c r="G882" s="36">
        <f t="shared" si="105"/>
        <v>10833.333333333334</v>
      </c>
      <c r="H882" s="53">
        <f t="shared" si="106"/>
        <v>10833.333333333334</v>
      </c>
      <c r="I882" s="53">
        <f t="shared" si="107"/>
        <v>10833.333333333334</v>
      </c>
    </row>
    <row r="883" spans="1:9" s="166" customFormat="1" ht="60" x14ac:dyDescent="0.25">
      <c r="A883" s="167" t="s">
        <v>2073</v>
      </c>
      <c r="B883" s="161" t="s">
        <v>2074</v>
      </c>
      <c r="C883" s="53">
        <v>0</v>
      </c>
      <c r="D883" s="36">
        <v>0</v>
      </c>
      <c r="E883" s="36">
        <v>0</v>
      </c>
      <c r="F883" s="36">
        <v>15679</v>
      </c>
      <c r="G883" s="36">
        <f t="shared" si="105"/>
        <v>1306.5833333333333</v>
      </c>
      <c r="H883" s="53">
        <f t="shared" si="106"/>
        <v>1306.5833333333333</v>
      </c>
      <c r="I883" s="53">
        <f t="shared" si="107"/>
        <v>1306.5833333333333</v>
      </c>
    </row>
    <row r="884" spans="1:9" s="166" customFormat="1" ht="60" x14ac:dyDescent="0.25">
      <c r="A884" s="167" t="s">
        <v>2075</v>
      </c>
      <c r="B884" s="161" t="s">
        <v>2076</v>
      </c>
      <c r="C884" s="53">
        <v>0</v>
      </c>
      <c r="D884" s="36">
        <v>0</v>
      </c>
      <c r="E884" s="36">
        <v>0</v>
      </c>
      <c r="F884" s="36">
        <v>1241</v>
      </c>
      <c r="G884" s="36">
        <f t="shared" si="105"/>
        <v>103.41666666666667</v>
      </c>
      <c r="H884" s="53">
        <f t="shared" si="106"/>
        <v>103.41666666666667</v>
      </c>
      <c r="I884" s="53">
        <f t="shared" si="107"/>
        <v>103.41666666666667</v>
      </c>
    </row>
    <row r="885" spans="1:9" s="166" customFormat="1" ht="60" x14ac:dyDescent="0.25">
      <c r="A885" s="167" t="s">
        <v>2077</v>
      </c>
      <c r="B885" s="161" t="s">
        <v>2078</v>
      </c>
      <c r="C885" s="53">
        <v>0</v>
      </c>
      <c r="D885" s="36">
        <v>0</v>
      </c>
      <c r="E885" s="36">
        <v>0</v>
      </c>
      <c r="F885" s="36">
        <v>4745</v>
      </c>
      <c r="G885" s="36">
        <f t="shared" si="105"/>
        <v>395.41666666666669</v>
      </c>
      <c r="H885" s="53">
        <f t="shared" si="106"/>
        <v>395.41666666666669</v>
      </c>
      <c r="I885" s="53">
        <f t="shared" si="107"/>
        <v>395.41666666666669</v>
      </c>
    </row>
    <row r="886" spans="1:9" s="166" customFormat="1" ht="60" x14ac:dyDescent="0.25">
      <c r="A886" s="159" t="s">
        <v>2503</v>
      </c>
      <c r="B886" s="76" t="s">
        <v>2504</v>
      </c>
      <c r="C886" s="53">
        <v>0</v>
      </c>
      <c r="D886" s="36">
        <v>0</v>
      </c>
      <c r="E886" s="36">
        <v>0</v>
      </c>
      <c r="F886" s="36">
        <v>7375</v>
      </c>
      <c r="G886" s="36">
        <f t="shared" si="105"/>
        <v>614.58333333333337</v>
      </c>
      <c r="H886" s="53">
        <f t="shared" si="106"/>
        <v>614.58333333333337</v>
      </c>
      <c r="I886" s="53">
        <f t="shared" si="107"/>
        <v>614.58333333333337</v>
      </c>
    </row>
    <row r="887" spans="1:9" s="166" customFormat="1" ht="60" x14ac:dyDescent="0.25">
      <c r="A887" s="159" t="s">
        <v>2505</v>
      </c>
      <c r="B887" s="76" t="s">
        <v>2506</v>
      </c>
      <c r="C887" s="53">
        <v>0</v>
      </c>
      <c r="D887" s="36">
        <v>0</v>
      </c>
      <c r="E887" s="36">
        <v>0</v>
      </c>
      <c r="F887" s="36">
        <v>3292</v>
      </c>
      <c r="G887" s="36">
        <f t="shared" si="105"/>
        <v>274.33333333333331</v>
      </c>
      <c r="H887" s="53">
        <f t="shared" si="106"/>
        <v>274.33333333333331</v>
      </c>
      <c r="I887" s="53">
        <f t="shared" si="107"/>
        <v>274.33333333333331</v>
      </c>
    </row>
    <row r="888" spans="1:9" s="166" customFormat="1" ht="60" x14ac:dyDescent="0.25">
      <c r="A888" s="167" t="s">
        <v>2079</v>
      </c>
      <c r="B888" s="161" t="s">
        <v>2080</v>
      </c>
      <c r="C888" s="53">
        <v>0</v>
      </c>
      <c r="D888" s="36">
        <v>0</v>
      </c>
      <c r="E888" s="36">
        <v>0</v>
      </c>
      <c r="F888" s="36">
        <v>9407</v>
      </c>
      <c r="G888" s="36">
        <f t="shared" si="105"/>
        <v>783.91666666666663</v>
      </c>
      <c r="H888" s="53">
        <f t="shared" si="106"/>
        <v>783.91666666666663</v>
      </c>
      <c r="I888" s="53">
        <f t="shared" si="107"/>
        <v>783.91666666666663</v>
      </c>
    </row>
    <row r="889" spans="1:9" s="166" customFormat="1" x14ac:dyDescent="0.25">
      <c r="A889" s="168" t="s">
        <v>10</v>
      </c>
      <c r="B889" s="161" t="s">
        <v>11</v>
      </c>
      <c r="C889" s="53">
        <v>40</v>
      </c>
      <c r="D889" s="36">
        <v>0</v>
      </c>
      <c r="E889" s="36">
        <v>0</v>
      </c>
      <c r="F889" s="77">
        <v>0</v>
      </c>
      <c r="G889" s="36">
        <f t="shared" ref="G889:G952" si="108">C889*0.0327+D889*2/36+E889/12</f>
        <v>1.3080000000000001</v>
      </c>
      <c r="H889" s="53">
        <f t="shared" ref="H889:H952" si="109">C889*0.0258+D889*3/48+E889/12</f>
        <v>1.032</v>
      </c>
      <c r="I889" s="53">
        <f t="shared" ref="I889:I952" si="110">C889*0.0217+D889*4/60+E889/12</f>
        <v>0.86799999999999999</v>
      </c>
    </row>
    <row r="890" spans="1:9" s="166" customFormat="1" x14ac:dyDescent="0.25">
      <c r="A890" s="167" t="s">
        <v>2524</v>
      </c>
      <c r="B890" s="167" t="s">
        <v>2520</v>
      </c>
      <c r="C890" s="53">
        <v>542.20000000000005</v>
      </c>
      <c r="D890" s="36">
        <v>0</v>
      </c>
      <c r="E890" s="36">
        <v>0</v>
      </c>
      <c r="F890" s="36">
        <v>0</v>
      </c>
      <c r="G890" s="36">
        <f t="shared" si="108"/>
        <v>17.729940000000003</v>
      </c>
      <c r="H890" s="53">
        <f t="shared" si="109"/>
        <v>13.988760000000001</v>
      </c>
      <c r="I890" s="53">
        <f t="shared" si="110"/>
        <v>11.765740000000001</v>
      </c>
    </row>
    <row r="891" spans="1:9" s="166" customFormat="1" x14ac:dyDescent="0.25">
      <c r="A891" s="167" t="s">
        <v>2525</v>
      </c>
      <c r="B891" s="167" t="s">
        <v>2534</v>
      </c>
      <c r="C891" s="53">
        <v>48</v>
      </c>
      <c r="D891" s="36">
        <v>0</v>
      </c>
      <c r="E891" s="36">
        <v>0</v>
      </c>
      <c r="F891" s="36">
        <v>0</v>
      </c>
      <c r="G891" s="36">
        <f t="shared" si="108"/>
        <v>1.5695999999999999</v>
      </c>
      <c r="H891" s="53">
        <f t="shared" si="109"/>
        <v>1.2383999999999999</v>
      </c>
      <c r="I891" s="53">
        <f t="shared" si="110"/>
        <v>1.0416000000000001</v>
      </c>
    </row>
    <row r="892" spans="1:9" s="166" customFormat="1" ht="30" x14ac:dyDescent="0.25">
      <c r="A892" s="167" t="s">
        <v>2592</v>
      </c>
      <c r="B892" s="51" t="s">
        <v>2593</v>
      </c>
      <c r="C892" s="53">
        <v>2797.316219999992</v>
      </c>
      <c r="D892" s="36">
        <v>492</v>
      </c>
      <c r="E892" s="36">
        <v>0</v>
      </c>
      <c r="F892" s="36">
        <v>0</v>
      </c>
      <c r="G892" s="36">
        <f t="shared" si="108"/>
        <v>118.80557372733307</v>
      </c>
      <c r="H892" s="53">
        <f t="shared" si="109"/>
        <v>102.92075847599979</v>
      </c>
      <c r="I892" s="53">
        <f t="shared" si="110"/>
        <v>93.501761973999834</v>
      </c>
    </row>
    <row r="893" spans="1:9" s="166" customFormat="1" ht="30" x14ac:dyDescent="0.25">
      <c r="A893" s="167" t="s">
        <v>2594</v>
      </c>
      <c r="B893" s="51" t="s">
        <v>2595</v>
      </c>
      <c r="C893" s="53">
        <v>3256.0820099999928</v>
      </c>
      <c r="D893" s="36">
        <v>492</v>
      </c>
      <c r="E893" s="36">
        <v>0</v>
      </c>
      <c r="F893" s="36">
        <v>0</v>
      </c>
      <c r="G893" s="36">
        <f t="shared" si="108"/>
        <v>133.80721506033311</v>
      </c>
      <c r="H893" s="53">
        <f t="shared" si="109"/>
        <v>114.75691585799981</v>
      </c>
      <c r="I893" s="53">
        <f t="shared" si="110"/>
        <v>103.45697961699985</v>
      </c>
    </row>
    <row r="894" spans="1:9" s="166" customFormat="1" ht="30" x14ac:dyDescent="0.25">
      <c r="A894" s="167" t="s">
        <v>2596</v>
      </c>
      <c r="B894" s="51" t="s">
        <v>2597</v>
      </c>
      <c r="C894" s="53">
        <v>3167.8332699999924</v>
      </c>
      <c r="D894" s="36">
        <v>492</v>
      </c>
      <c r="E894" s="36">
        <v>0</v>
      </c>
      <c r="F894" s="36">
        <v>0</v>
      </c>
      <c r="G894" s="36">
        <f t="shared" si="108"/>
        <v>130.92148126233309</v>
      </c>
      <c r="H894" s="53">
        <f t="shared" si="109"/>
        <v>112.48009836599981</v>
      </c>
      <c r="I894" s="53">
        <f t="shared" si="110"/>
        <v>101.54198195899983</v>
      </c>
    </row>
    <row r="895" spans="1:9" s="166" customFormat="1" x14ac:dyDescent="0.25">
      <c r="A895" s="167" t="s">
        <v>627</v>
      </c>
      <c r="B895" s="161" t="s">
        <v>628</v>
      </c>
      <c r="C895" s="53">
        <v>192.39295999999922</v>
      </c>
      <c r="D895" s="36">
        <v>0</v>
      </c>
      <c r="E895" s="36">
        <v>0</v>
      </c>
      <c r="F895" s="36">
        <v>0</v>
      </c>
      <c r="G895" s="36">
        <f t="shared" si="108"/>
        <v>6.2912497919999746</v>
      </c>
      <c r="H895" s="53">
        <f t="shared" si="109"/>
        <v>4.96373836799998</v>
      </c>
      <c r="I895" s="53">
        <f t="shared" si="110"/>
        <v>4.1749272319999831</v>
      </c>
    </row>
    <row r="896" spans="1:9" s="166" customFormat="1" x14ac:dyDescent="0.25">
      <c r="A896" s="167" t="s">
        <v>629</v>
      </c>
      <c r="B896" s="161" t="s">
        <v>630</v>
      </c>
      <c r="C896" s="53">
        <v>343.94565499999914</v>
      </c>
      <c r="D896" s="36">
        <v>0</v>
      </c>
      <c r="E896" s="36">
        <v>0</v>
      </c>
      <c r="F896" s="36">
        <v>0</v>
      </c>
      <c r="G896" s="36">
        <f t="shared" si="108"/>
        <v>11.247022918499972</v>
      </c>
      <c r="H896" s="53">
        <f t="shared" si="109"/>
        <v>8.8737978989999782</v>
      </c>
      <c r="I896" s="53">
        <f t="shared" si="110"/>
        <v>7.4636207134999815</v>
      </c>
    </row>
    <row r="897" spans="1:9" s="166" customFormat="1" x14ac:dyDescent="0.25">
      <c r="A897" s="167" t="s">
        <v>631</v>
      </c>
      <c r="B897" s="161" t="s">
        <v>632</v>
      </c>
      <c r="C897" s="53">
        <v>136.61464999999998</v>
      </c>
      <c r="D897" s="36">
        <v>0</v>
      </c>
      <c r="E897" s="36">
        <v>0</v>
      </c>
      <c r="F897" s="36">
        <v>0</v>
      </c>
      <c r="G897" s="36">
        <f t="shared" si="108"/>
        <v>4.4672990549999998</v>
      </c>
      <c r="H897" s="53">
        <f t="shared" si="109"/>
        <v>3.5246579699999994</v>
      </c>
      <c r="I897" s="53">
        <f t="shared" si="110"/>
        <v>2.9645379049999998</v>
      </c>
    </row>
    <row r="898" spans="1:9" s="166" customFormat="1" x14ac:dyDescent="0.25">
      <c r="A898" s="167" t="s">
        <v>633</v>
      </c>
      <c r="B898" s="161" t="s">
        <v>634</v>
      </c>
      <c r="C898" s="53">
        <v>649.44978000000197</v>
      </c>
      <c r="D898" s="36">
        <v>0</v>
      </c>
      <c r="E898" s="36">
        <v>0</v>
      </c>
      <c r="F898" s="36">
        <v>0</v>
      </c>
      <c r="G898" s="36">
        <f t="shared" si="108"/>
        <v>21.237007806000065</v>
      </c>
      <c r="H898" s="53">
        <f t="shared" si="109"/>
        <v>16.755804324000049</v>
      </c>
      <c r="I898" s="53">
        <f t="shared" si="110"/>
        <v>14.093060226000043</v>
      </c>
    </row>
    <row r="899" spans="1:9" s="166" customFormat="1" ht="30" x14ac:dyDescent="0.25">
      <c r="A899" s="167" t="s">
        <v>1484</v>
      </c>
      <c r="B899" s="161" t="s">
        <v>1658</v>
      </c>
      <c r="C899" s="53">
        <v>295</v>
      </c>
      <c r="D899" s="36">
        <v>0</v>
      </c>
      <c r="E899" s="36">
        <v>0</v>
      </c>
      <c r="F899" s="36">
        <v>0</v>
      </c>
      <c r="G899" s="36">
        <f t="shared" si="108"/>
        <v>9.6464999999999996</v>
      </c>
      <c r="H899" s="53">
        <f t="shared" si="109"/>
        <v>7.6109999999999998</v>
      </c>
      <c r="I899" s="53">
        <f t="shared" si="110"/>
        <v>6.4015000000000004</v>
      </c>
    </row>
    <row r="900" spans="1:9" s="166" customFormat="1" ht="30" x14ac:dyDescent="0.25">
      <c r="A900" s="167" t="s">
        <v>2604</v>
      </c>
      <c r="B900" s="161" t="s">
        <v>2605</v>
      </c>
      <c r="C900" s="53">
        <v>69.95</v>
      </c>
      <c r="D900" s="36">
        <v>0</v>
      </c>
      <c r="E900" s="36">
        <v>0</v>
      </c>
      <c r="F900" s="77">
        <v>0</v>
      </c>
      <c r="G900" s="36">
        <f t="shared" si="108"/>
        <v>2.2873649999999999</v>
      </c>
      <c r="H900" s="53">
        <f t="shared" si="109"/>
        <v>1.80471</v>
      </c>
      <c r="I900" s="53">
        <f t="shared" si="110"/>
        <v>1.5179150000000001</v>
      </c>
    </row>
    <row r="901" spans="1:9" s="166" customFormat="1" ht="45" x14ac:dyDescent="0.25">
      <c r="A901" s="167" t="s">
        <v>2976</v>
      </c>
      <c r="B901" s="173" t="s">
        <v>635</v>
      </c>
      <c r="C901" s="53">
        <v>1219.8699999999999</v>
      </c>
      <c r="D901" s="36">
        <v>252</v>
      </c>
      <c r="E901" s="36">
        <v>0</v>
      </c>
      <c r="F901" s="36">
        <v>0</v>
      </c>
      <c r="G901" s="36">
        <f t="shared" si="108"/>
        <v>53.889748999999995</v>
      </c>
      <c r="H901" s="53">
        <f t="shared" si="109"/>
        <v>47.222645999999997</v>
      </c>
      <c r="I901" s="53">
        <f t="shared" si="110"/>
        <v>43.271179000000004</v>
      </c>
    </row>
    <row r="902" spans="1:9" s="166" customFormat="1" ht="30" x14ac:dyDescent="0.25">
      <c r="A902" s="167" t="s">
        <v>1950</v>
      </c>
      <c r="B902" s="161" t="s">
        <v>2003</v>
      </c>
      <c r="C902" s="53">
        <v>259.135445</v>
      </c>
      <c r="D902" s="36">
        <v>48</v>
      </c>
      <c r="E902" s="36">
        <v>0</v>
      </c>
      <c r="F902" s="36">
        <v>0</v>
      </c>
      <c r="G902" s="36">
        <f t="shared" si="108"/>
        <v>11.140395718166666</v>
      </c>
      <c r="H902" s="53">
        <f t="shared" si="109"/>
        <v>9.6856944810000005</v>
      </c>
      <c r="I902" s="53">
        <f t="shared" si="110"/>
        <v>8.8232391565000015</v>
      </c>
    </row>
    <row r="903" spans="1:9" s="166" customFormat="1" ht="30" x14ac:dyDescent="0.25">
      <c r="A903" s="167" t="s">
        <v>1486</v>
      </c>
      <c r="B903" s="161" t="s">
        <v>1660</v>
      </c>
      <c r="C903" s="53">
        <v>495</v>
      </c>
      <c r="D903" s="36">
        <v>48</v>
      </c>
      <c r="E903" s="36">
        <v>0</v>
      </c>
      <c r="F903" s="36">
        <v>0</v>
      </c>
      <c r="G903" s="36">
        <f t="shared" si="108"/>
        <v>18.853166666666667</v>
      </c>
      <c r="H903" s="53">
        <f t="shared" si="109"/>
        <v>15.771000000000001</v>
      </c>
      <c r="I903" s="53">
        <f t="shared" si="110"/>
        <v>13.941500000000001</v>
      </c>
    </row>
    <row r="904" spans="1:9" s="166" customFormat="1" ht="30" x14ac:dyDescent="0.25">
      <c r="A904" s="167" t="s">
        <v>1482</v>
      </c>
      <c r="B904" s="51" t="s">
        <v>1467</v>
      </c>
      <c r="C904" s="53">
        <v>2737.6908743999998</v>
      </c>
      <c r="D904" s="36">
        <v>552</v>
      </c>
      <c r="E904" s="36">
        <v>0</v>
      </c>
      <c r="F904" s="36">
        <v>0</v>
      </c>
      <c r="G904" s="36">
        <f t="shared" si="108"/>
        <v>120.18915825954666</v>
      </c>
      <c r="H904" s="53">
        <f t="shared" si="109"/>
        <v>105.13242455951999</v>
      </c>
      <c r="I904" s="53">
        <f t="shared" si="110"/>
        <v>96.207891974479992</v>
      </c>
    </row>
    <row r="905" spans="1:9" s="166" customFormat="1" x14ac:dyDescent="0.25">
      <c r="A905" s="167" t="s">
        <v>1783</v>
      </c>
      <c r="B905" s="161" t="s">
        <v>1862</v>
      </c>
      <c r="C905" s="53">
        <v>1845.98</v>
      </c>
      <c r="D905" s="36">
        <v>348</v>
      </c>
      <c r="E905" s="36">
        <v>0</v>
      </c>
      <c r="F905" s="36">
        <v>0</v>
      </c>
      <c r="G905" s="36">
        <f t="shared" si="108"/>
        <v>79.696879333333328</v>
      </c>
      <c r="H905" s="53">
        <f t="shared" si="109"/>
        <v>69.376283999999998</v>
      </c>
      <c r="I905" s="53">
        <f t="shared" si="110"/>
        <v>63.257766000000004</v>
      </c>
    </row>
    <row r="906" spans="1:9" s="166" customFormat="1" ht="30" x14ac:dyDescent="0.25">
      <c r="A906" s="167" t="s">
        <v>2031</v>
      </c>
      <c r="B906" s="161" t="s">
        <v>2035</v>
      </c>
      <c r="C906" s="53">
        <v>2696.22</v>
      </c>
      <c r="D906" s="36">
        <v>696</v>
      </c>
      <c r="E906" s="36">
        <v>0</v>
      </c>
      <c r="F906" s="36">
        <v>0</v>
      </c>
      <c r="G906" s="36">
        <f t="shared" si="108"/>
        <v>126.83306066666665</v>
      </c>
      <c r="H906" s="53">
        <f t="shared" si="109"/>
        <v>113.06247599999999</v>
      </c>
      <c r="I906" s="53">
        <f t="shared" si="110"/>
        <v>104.907974</v>
      </c>
    </row>
    <row r="907" spans="1:9" s="166" customFormat="1" ht="60" x14ac:dyDescent="0.25">
      <c r="A907" s="167" t="s">
        <v>1611</v>
      </c>
      <c r="B907" s="68" t="s">
        <v>1495</v>
      </c>
      <c r="C907" s="53">
        <v>2050.37</v>
      </c>
      <c r="D907" s="36">
        <v>0</v>
      </c>
      <c r="E907" s="36">
        <v>0</v>
      </c>
      <c r="F907" s="36">
        <v>0</v>
      </c>
      <c r="G907" s="36">
        <f t="shared" si="108"/>
        <v>67.047099000000003</v>
      </c>
      <c r="H907" s="53">
        <f t="shared" si="109"/>
        <v>52.899545999999994</v>
      </c>
      <c r="I907" s="53">
        <f t="shared" si="110"/>
        <v>44.493029</v>
      </c>
    </row>
    <row r="908" spans="1:9" s="166" customFormat="1" ht="30" x14ac:dyDescent="0.25">
      <c r="A908" s="167" t="s">
        <v>1485</v>
      </c>
      <c r="B908" s="161" t="s">
        <v>1659</v>
      </c>
      <c r="C908" s="53">
        <v>295</v>
      </c>
      <c r="D908" s="36">
        <v>0</v>
      </c>
      <c r="E908" s="36">
        <v>0</v>
      </c>
      <c r="F908" s="36">
        <v>0</v>
      </c>
      <c r="G908" s="36">
        <f t="shared" si="108"/>
        <v>9.6464999999999996</v>
      </c>
      <c r="H908" s="53">
        <f t="shared" si="109"/>
        <v>7.6109999999999998</v>
      </c>
      <c r="I908" s="53">
        <f t="shared" si="110"/>
        <v>6.4015000000000004</v>
      </c>
    </row>
    <row r="909" spans="1:9" s="166" customFormat="1" ht="30" x14ac:dyDescent="0.25">
      <c r="A909" s="167" t="s">
        <v>1481</v>
      </c>
      <c r="B909" s="51" t="s">
        <v>1664</v>
      </c>
      <c r="C909" s="53">
        <v>1343.02</v>
      </c>
      <c r="D909" s="36">
        <v>276</v>
      </c>
      <c r="E909" s="36">
        <v>0</v>
      </c>
      <c r="F909" s="36">
        <v>0</v>
      </c>
      <c r="G909" s="36">
        <f t="shared" si="108"/>
        <v>59.250087333333333</v>
      </c>
      <c r="H909" s="53">
        <f t="shared" si="109"/>
        <v>51.899915999999997</v>
      </c>
      <c r="I909" s="53">
        <f t="shared" si="110"/>
        <v>47.543533999999994</v>
      </c>
    </row>
    <row r="910" spans="1:9" s="166" customFormat="1" ht="30" x14ac:dyDescent="0.25">
      <c r="A910" s="167" t="s">
        <v>2030</v>
      </c>
      <c r="B910" s="161" t="s">
        <v>2036</v>
      </c>
      <c r="C910" s="53">
        <v>1647.3</v>
      </c>
      <c r="D910" s="36">
        <v>420</v>
      </c>
      <c r="E910" s="36">
        <v>0</v>
      </c>
      <c r="F910" s="36">
        <v>0</v>
      </c>
      <c r="G910" s="36">
        <f t="shared" si="108"/>
        <v>77.200043333333326</v>
      </c>
      <c r="H910" s="53">
        <f t="shared" si="109"/>
        <v>68.750339999999994</v>
      </c>
      <c r="I910" s="53">
        <f t="shared" si="110"/>
        <v>63.746409999999997</v>
      </c>
    </row>
    <row r="911" spans="1:9" s="166" customFormat="1" ht="30" x14ac:dyDescent="0.25">
      <c r="A911" s="167" t="s">
        <v>1480</v>
      </c>
      <c r="B911" s="51" t="s">
        <v>1468</v>
      </c>
      <c r="C911" s="53">
        <v>3941.89</v>
      </c>
      <c r="D911" s="36">
        <v>792</v>
      </c>
      <c r="E911" s="36">
        <v>0</v>
      </c>
      <c r="F911" s="36">
        <v>0</v>
      </c>
      <c r="G911" s="36">
        <f t="shared" si="108"/>
        <v>172.89980299999999</v>
      </c>
      <c r="H911" s="53">
        <f t="shared" si="109"/>
        <v>151.200762</v>
      </c>
      <c r="I911" s="53">
        <f t="shared" si="110"/>
        <v>138.33901299999999</v>
      </c>
    </row>
    <row r="912" spans="1:9" s="166" customFormat="1" ht="30" x14ac:dyDescent="0.25">
      <c r="A912" s="167" t="s">
        <v>1487</v>
      </c>
      <c r="B912" s="161" t="s">
        <v>1661</v>
      </c>
      <c r="C912" s="53">
        <v>495</v>
      </c>
      <c r="D912" s="36">
        <v>48</v>
      </c>
      <c r="E912" s="36">
        <v>0</v>
      </c>
      <c r="F912" s="36">
        <v>0</v>
      </c>
      <c r="G912" s="36">
        <f t="shared" si="108"/>
        <v>18.853166666666667</v>
      </c>
      <c r="H912" s="53">
        <f t="shared" si="109"/>
        <v>15.771000000000001</v>
      </c>
      <c r="I912" s="53">
        <f t="shared" si="110"/>
        <v>13.941500000000001</v>
      </c>
    </row>
    <row r="913" spans="1:9" s="166" customFormat="1" ht="30" x14ac:dyDescent="0.25">
      <c r="A913" s="167" t="s">
        <v>1483</v>
      </c>
      <c r="B913" s="51" t="s">
        <v>1469</v>
      </c>
      <c r="C913" s="53">
        <v>6004.84</v>
      </c>
      <c r="D913" s="36">
        <v>1212</v>
      </c>
      <c r="E913" s="36">
        <v>0</v>
      </c>
      <c r="F913" s="36">
        <v>0</v>
      </c>
      <c r="G913" s="36">
        <f t="shared" si="108"/>
        <v>263.69160133333332</v>
      </c>
      <c r="H913" s="53">
        <f t="shared" si="109"/>
        <v>230.67487199999999</v>
      </c>
      <c r="I913" s="53">
        <f t="shared" si="110"/>
        <v>211.105028</v>
      </c>
    </row>
    <row r="914" spans="1:9" s="166" customFormat="1" ht="30" x14ac:dyDescent="0.25">
      <c r="A914" s="167" t="s">
        <v>1488</v>
      </c>
      <c r="B914" s="161" t="s">
        <v>1662</v>
      </c>
      <c r="C914" s="53">
        <v>495</v>
      </c>
      <c r="D914" s="36">
        <v>48</v>
      </c>
      <c r="E914" s="36">
        <v>0</v>
      </c>
      <c r="F914" s="36">
        <v>0</v>
      </c>
      <c r="G914" s="36">
        <f t="shared" si="108"/>
        <v>18.853166666666667</v>
      </c>
      <c r="H914" s="53">
        <f t="shared" si="109"/>
        <v>15.771000000000001</v>
      </c>
      <c r="I914" s="53">
        <f t="shared" si="110"/>
        <v>13.941500000000001</v>
      </c>
    </row>
    <row r="915" spans="1:9" s="166" customFormat="1" ht="30" x14ac:dyDescent="0.25">
      <c r="A915" s="167" t="s">
        <v>2032</v>
      </c>
      <c r="B915" s="161" t="s">
        <v>2037</v>
      </c>
      <c r="C915" s="53">
        <v>4518.6000000000004</v>
      </c>
      <c r="D915" s="36">
        <v>912</v>
      </c>
      <c r="E915" s="36">
        <v>0</v>
      </c>
      <c r="F915" s="36">
        <v>0</v>
      </c>
      <c r="G915" s="36">
        <f t="shared" si="108"/>
        <v>198.42488666666668</v>
      </c>
      <c r="H915" s="53">
        <f t="shared" si="109"/>
        <v>173.57988</v>
      </c>
      <c r="I915" s="53">
        <f t="shared" si="110"/>
        <v>158.85362000000001</v>
      </c>
    </row>
    <row r="916" spans="1:9" s="166" customFormat="1" ht="45" x14ac:dyDescent="0.25">
      <c r="A916" s="167" t="s">
        <v>1951</v>
      </c>
      <c r="B916" s="161" t="s">
        <v>2004</v>
      </c>
      <c r="C916" s="53">
        <v>10143.66</v>
      </c>
      <c r="D916" s="36">
        <v>2040</v>
      </c>
      <c r="E916" s="36">
        <v>0</v>
      </c>
      <c r="F916" s="36">
        <v>0</v>
      </c>
      <c r="G916" s="36">
        <f t="shared" si="108"/>
        <v>445.0310153333333</v>
      </c>
      <c r="H916" s="53">
        <f t="shared" si="109"/>
        <v>389.20642800000002</v>
      </c>
      <c r="I916" s="53">
        <f t="shared" si="110"/>
        <v>356.11742200000003</v>
      </c>
    </row>
    <row r="917" spans="1:9" s="166" customFormat="1" ht="45" x14ac:dyDescent="0.25">
      <c r="A917" s="167" t="s">
        <v>1952</v>
      </c>
      <c r="B917" s="161" t="s">
        <v>2005</v>
      </c>
      <c r="C917" s="53">
        <v>9244.26</v>
      </c>
      <c r="D917" s="36">
        <v>1968</v>
      </c>
      <c r="E917" s="36">
        <v>0</v>
      </c>
      <c r="F917" s="36">
        <v>0</v>
      </c>
      <c r="G917" s="36">
        <f t="shared" si="108"/>
        <v>411.62063533333333</v>
      </c>
      <c r="H917" s="53">
        <f t="shared" si="109"/>
        <v>361.50190800000001</v>
      </c>
      <c r="I917" s="53">
        <f t="shared" si="110"/>
        <v>331.80044199999998</v>
      </c>
    </row>
    <row r="918" spans="1:9" s="166" customFormat="1" ht="45" x14ac:dyDescent="0.25">
      <c r="A918" s="167" t="s">
        <v>1953</v>
      </c>
      <c r="B918" s="161" t="s">
        <v>2006</v>
      </c>
      <c r="C918" s="53">
        <v>11941.880855000001</v>
      </c>
      <c r="D918" s="36">
        <v>2400</v>
      </c>
      <c r="E918" s="36">
        <v>0</v>
      </c>
      <c r="F918" s="36">
        <v>0</v>
      </c>
      <c r="G918" s="36">
        <f t="shared" si="108"/>
        <v>523.83283729183336</v>
      </c>
      <c r="H918" s="53">
        <f t="shared" si="109"/>
        <v>458.10052605900006</v>
      </c>
      <c r="I918" s="53">
        <f t="shared" si="110"/>
        <v>419.13881455350003</v>
      </c>
    </row>
    <row r="919" spans="1:9" s="166" customFormat="1" ht="45" x14ac:dyDescent="0.25">
      <c r="A919" s="167" t="s">
        <v>1954</v>
      </c>
      <c r="B919" s="161" t="s">
        <v>2007</v>
      </c>
      <c r="C919" s="53">
        <v>13659.398690549999</v>
      </c>
      <c r="D919" s="36">
        <v>2748</v>
      </c>
      <c r="E919" s="36">
        <v>0</v>
      </c>
      <c r="F919" s="36">
        <v>0</v>
      </c>
      <c r="G919" s="36">
        <f t="shared" si="108"/>
        <v>599.32900384765162</v>
      </c>
      <c r="H919" s="53">
        <f t="shared" si="109"/>
        <v>524.16248621619002</v>
      </c>
      <c r="I919" s="53">
        <f t="shared" si="110"/>
        <v>479.60895158493497</v>
      </c>
    </row>
    <row r="920" spans="1:9" s="166" customFormat="1" x14ac:dyDescent="0.25">
      <c r="A920" s="167" t="s">
        <v>1955</v>
      </c>
      <c r="B920" s="161" t="s">
        <v>2008</v>
      </c>
      <c r="C920" s="53">
        <v>82.349705</v>
      </c>
      <c r="D920" s="36">
        <v>0</v>
      </c>
      <c r="E920" s="36">
        <v>0</v>
      </c>
      <c r="F920" s="36">
        <v>0</v>
      </c>
      <c r="G920" s="36">
        <f t="shared" si="108"/>
        <v>2.6928353535</v>
      </c>
      <c r="H920" s="53">
        <f t="shared" si="109"/>
        <v>2.1246223890000002</v>
      </c>
      <c r="I920" s="53">
        <f t="shared" si="110"/>
        <v>1.7869885985</v>
      </c>
    </row>
    <row r="921" spans="1:9" s="166" customFormat="1" x14ac:dyDescent="0.25">
      <c r="A921" s="167" t="s">
        <v>1956</v>
      </c>
      <c r="B921" s="161" t="s">
        <v>2009</v>
      </c>
      <c r="C921" s="53">
        <v>1680.9676000000009</v>
      </c>
      <c r="D921" s="36">
        <v>312</v>
      </c>
      <c r="E921" s="36">
        <v>0</v>
      </c>
      <c r="F921" s="36">
        <v>0</v>
      </c>
      <c r="G921" s="36">
        <f t="shared" si="108"/>
        <v>72.30097385333336</v>
      </c>
      <c r="H921" s="53">
        <f t="shared" si="109"/>
        <v>62.868964080000019</v>
      </c>
      <c r="I921" s="53">
        <f t="shared" si="110"/>
        <v>57.276996920000016</v>
      </c>
    </row>
    <row r="922" spans="1:9" s="166" customFormat="1" x14ac:dyDescent="0.25">
      <c r="A922" s="167" t="s">
        <v>1957</v>
      </c>
      <c r="B922" s="161" t="s">
        <v>2010</v>
      </c>
      <c r="C922" s="53">
        <v>580.93655500000182</v>
      </c>
      <c r="D922" s="36">
        <v>0</v>
      </c>
      <c r="E922" s="36">
        <v>0</v>
      </c>
      <c r="F922" s="36">
        <v>0</v>
      </c>
      <c r="G922" s="36">
        <f t="shared" si="108"/>
        <v>18.996625348500061</v>
      </c>
      <c r="H922" s="53">
        <f t="shared" si="109"/>
        <v>14.988163119000047</v>
      </c>
      <c r="I922" s="53">
        <f t="shared" si="110"/>
        <v>12.606323243500039</v>
      </c>
    </row>
    <row r="923" spans="1:9" s="166" customFormat="1" x14ac:dyDescent="0.25">
      <c r="A923" s="167" t="s">
        <v>1958</v>
      </c>
      <c r="B923" s="161" t="s">
        <v>2011</v>
      </c>
      <c r="C923" s="53">
        <v>4608.3599999999997</v>
      </c>
      <c r="D923" s="36">
        <v>900</v>
      </c>
      <c r="E923" s="36">
        <v>0</v>
      </c>
      <c r="F923" s="36">
        <v>0</v>
      </c>
      <c r="G923" s="36">
        <f t="shared" si="108"/>
        <v>200.69337199999998</v>
      </c>
      <c r="H923" s="53">
        <f t="shared" si="109"/>
        <v>175.14568800000001</v>
      </c>
      <c r="I923" s="53">
        <f t="shared" si="110"/>
        <v>160.00141200000002</v>
      </c>
    </row>
    <row r="924" spans="1:9" s="166" customFormat="1" ht="30" x14ac:dyDescent="0.25">
      <c r="A924" s="167" t="s">
        <v>1959</v>
      </c>
      <c r="B924" s="161" t="s">
        <v>2012</v>
      </c>
      <c r="C924" s="53">
        <v>495</v>
      </c>
      <c r="D924" s="36">
        <v>48</v>
      </c>
      <c r="E924" s="36">
        <v>0</v>
      </c>
      <c r="F924" s="36">
        <v>0</v>
      </c>
      <c r="G924" s="36">
        <f t="shared" si="108"/>
        <v>18.853166666666667</v>
      </c>
      <c r="H924" s="53">
        <f t="shared" si="109"/>
        <v>15.771000000000001</v>
      </c>
      <c r="I924" s="53">
        <f t="shared" si="110"/>
        <v>13.941500000000001</v>
      </c>
    </row>
    <row r="925" spans="1:9" s="166" customFormat="1" x14ac:dyDescent="0.25">
      <c r="A925" s="167" t="s">
        <v>1960</v>
      </c>
      <c r="B925" s="161" t="s">
        <v>2013</v>
      </c>
      <c r="C925" s="53">
        <v>129.19999999999999</v>
      </c>
      <c r="D925" s="36">
        <v>0</v>
      </c>
      <c r="E925" s="36">
        <v>0</v>
      </c>
      <c r="F925" s="36">
        <v>0</v>
      </c>
      <c r="G925" s="36">
        <f t="shared" si="108"/>
        <v>4.2248399999999995</v>
      </c>
      <c r="H925" s="53">
        <f t="shared" si="109"/>
        <v>3.3333599999999999</v>
      </c>
      <c r="I925" s="53">
        <f t="shared" si="110"/>
        <v>2.8036399999999997</v>
      </c>
    </row>
    <row r="926" spans="1:9" s="166" customFormat="1" ht="30" x14ac:dyDescent="0.25">
      <c r="A926" s="167" t="s">
        <v>1961</v>
      </c>
      <c r="B926" s="161" t="s">
        <v>2014</v>
      </c>
      <c r="C926" s="53">
        <v>281.65060999999906</v>
      </c>
      <c r="D926" s="36">
        <v>0</v>
      </c>
      <c r="E926" s="36">
        <v>0</v>
      </c>
      <c r="F926" s="36">
        <v>0</v>
      </c>
      <c r="G926" s="36">
        <f t="shared" si="108"/>
        <v>9.209974946999969</v>
      </c>
      <c r="H926" s="53">
        <f t="shared" si="109"/>
        <v>7.2665857379999759</v>
      </c>
      <c r="I926" s="53">
        <f t="shared" si="110"/>
        <v>6.1118182369999801</v>
      </c>
    </row>
    <row r="927" spans="1:9" s="166" customFormat="1" ht="60" x14ac:dyDescent="0.25">
      <c r="A927" s="167" t="s">
        <v>2598</v>
      </c>
      <c r="B927" s="51" t="s">
        <v>2599</v>
      </c>
      <c r="C927" s="53">
        <v>3138.5439949999927</v>
      </c>
      <c r="D927" s="36">
        <v>540</v>
      </c>
      <c r="E927" s="36">
        <v>0</v>
      </c>
      <c r="F927" s="36">
        <v>0</v>
      </c>
      <c r="G927" s="36">
        <f t="shared" si="108"/>
        <v>132.63038863649976</v>
      </c>
      <c r="H927" s="53">
        <f t="shared" si="109"/>
        <v>114.72443507099982</v>
      </c>
      <c r="I927" s="53">
        <f t="shared" si="110"/>
        <v>104.10640469149985</v>
      </c>
    </row>
    <row r="928" spans="1:9" s="166" customFormat="1" x14ac:dyDescent="0.25">
      <c r="A928" s="167" t="s">
        <v>1962</v>
      </c>
      <c r="B928" s="161" t="s">
        <v>2015</v>
      </c>
      <c r="C928" s="53">
        <v>254.93508499999999</v>
      </c>
      <c r="D928" s="36">
        <v>48</v>
      </c>
      <c r="E928" s="36">
        <v>0</v>
      </c>
      <c r="F928" s="36">
        <v>0</v>
      </c>
      <c r="G928" s="36">
        <f t="shared" si="108"/>
        <v>11.003043946166665</v>
      </c>
      <c r="H928" s="53">
        <f t="shared" si="109"/>
        <v>9.5773251930000001</v>
      </c>
      <c r="I928" s="53">
        <f t="shared" si="110"/>
        <v>8.7320913444999988</v>
      </c>
    </row>
    <row r="929" spans="1:9" s="166" customFormat="1" x14ac:dyDescent="0.25">
      <c r="A929" s="167" t="s">
        <v>2539</v>
      </c>
      <c r="B929" s="161" t="s">
        <v>2540</v>
      </c>
      <c r="C929" s="53">
        <v>1676.7157650000008</v>
      </c>
      <c r="D929" s="36">
        <v>312</v>
      </c>
      <c r="E929" s="36">
        <v>0</v>
      </c>
      <c r="F929" s="36">
        <v>0</v>
      </c>
      <c r="G929" s="36">
        <f t="shared" si="108"/>
        <v>72.161938848833358</v>
      </c>
      <c r="H929" s="53">
        <f t="shared" si="109"/>
        <v>62.759266737000019</v>
      </c>
      <c r="I929" s="53">
        <f t="shared" si="110"/>
        <v>57.184732100500014</v>
      </c>
    </row>
    <row r="930" spans="1:9" s="166" customFormat="1" x14ac:dyDescent="0.25">
      <c r="A930" s="167" t="s">
        <v>1963</v>
      </c>
      <c r="B930" s="161" t="s">
        <v>2016</v>
      </c>
      <c r="C930" s="53">
        <v>241.7780749999996</v>
      </c>
      <c r="D930" s="36">
        <v>0</v>
      </c>
      <c r="E930" s="36">
        <v>0</v>
      </c>
      <c r="F930" s="36">
        <v>0</v>
      </c>
      <c r="G930" s="36">
        <f t="shared" si="108"/>
        <v>7.9061430524999867</v>
      </c>
      <c r="H930" s="53">
        <f t="shared" si="109"/>
        <v>6.2378743349999901</v>
      </c>
      <c r="I930" s="53">
        <f t="shared" si="110"/>
        <v>5.2465842274999916</v>
      </c>
    </row>
    <row r="931" spans="1:9" s="166" customFormat="1" ht="30" x14ac:dyDescent="0.25">
      <c r="A931" s="167" t="s">
        <v>1592</v>
      </c>
      <c r="B931" s="51" t="s">
        <v>1471</v>
      </c>
      <c r="C931" s="53">
        <v>3225.24</v>
      </c>
      <c r="D931" s="36">
        <v>636</v>
      </c>
      <c r="E931" s="36">
        <v>0</v>
      </c>
      <c r="F931" s="36">
        <v>0</v>
      </c>
      <c r="G931" s="36">
        <f t="shared" si="108"/>
        <v>140.79868133333332</v>
      </c>
      <c r="H931" s="53">
        <f t="shared" si="109"/>
        <v>122.961192</v>
      </c>
      <c r="I931" s="53">
        <f t="shared" si="110"/>
        <v>112.387708</v>
      </c>
    </row>
    <row r="932" spans="1:9" s="166" customFormat="1" x14ac:dyDescent="0.25">
      <c r="A932" s="167" t="s">
        <v>2529</v>
      </c>
      <c r="B932" s="161" t="s">
        <v>2537</v>
      </c>
      <c r="C932" s="53">
        <v>127.05</v>
      </c>
      <c r="D932" s="36">
        <v>0</v>
      </c>
      <c r="E932" s="36">
        <v>0</v>
      </c>
      <c r="F932" s="36">
        <v>0</v>
      </c>
      <c r="G932" s="36">
        <f t="shared" si="108"/>
        <v>4.1545350000000001</v>
      </c>
      <c r="H932" s="53">
        <f t="shared" si="109"/>
        <v>3.2778899999999997</v>
      </c>
      <c r="I932" s="53">
        <f t="shared" si="110"/>
        <v>2.7569849999999998</v>
      </c>
    </row>
    <row r="933" spans="1:9" s="166" customFormat="1" x14ac:dyDescent="0.25">
      <c r="A933" s="167" t="s">
        <v>636</v>
      </c>
      <c r="B933" s="161" t="s">
        <v>637</v>
      </c>
      <c r="C933" s="53">
        <v>176.61072499999943</v>
      </c>
      <c r="D933" s="36">
        <v>0</v>
      </c>
      <c r="E933" s="36">
        <v>0</v>
      </c>
      <c r="F933" s="36">
        <v>0</v>
      </c>
      <c r="G933" s="36">
        <f t="shared" si="108"/>
        <v>5.7751707074999814</v>
      </c>
      <c r="H933" s="53">
        <f t="shared" si="109"/>
        <v>4.5565567049999851</v>
      </c>
      <c r="I933" s="53">
        <f t="shared" si="110"/>
        <v>3.8324527324999877</v>
      </c>
    </row>
    <row r="934" spans="1:9" s="166" customFormat="1" x14ac:dyDescent="0.25">
      <c r="A934" s="167" t="s">
        <v>1964</v>
      </c>
      <c r="B934" s="161" t="s">
        <v>2017</v>
      </c>
      <c r="C934" s="53">
        <v>1503.0802950000034</v>
      </c>
      <c r="D934" s="36">
        <v>0</v>
      </c>
      <c r="E934" s="36">
        <v>0</v>
      </c>
      <c r="F934" s="36">
        <v>0</v>
      </c>
      <c r="G934" s="36">
        <f t="shared" si="108"/>
        <v>49.150725646500113</v>
      </c>
      <c r="H934" s="53">
        <f t="shared" si="109"/>
        <v>38.779471611000091</v>
      </c>
      <c r="I934" s="53">
        <f t="shared" si="110"/>
        <v>32.616842401500072</v>
      </c>
    </row>
    <row r="935" spans="1:9" s="166" customFormat="1" x14ac:dyDescent="0.25">
      <c r="A935" s="167" t="s">
        <v>1965</v>
      </c>
      <c r="B935" s="161" t="s">
        <v>2018</v>
      </c>
      <c r="C935" s="53">
        <v>3006.4962070000001</v>
      </c>
      <c r="D935" s="36">
        <v>0</v>
      </c>
      <c r="E935" s="36">
        <v>0</v>
      </c>
      <c r="F935" s="36">
        <v>0</v>
      </c>
      <c r="G935" s="36">
        <f t="shared" si="108"/>
        <v>98.312425968900001</v>
      </c>
      <c r="H935" s="53">
        <f t="shared" si="109"/>
        <v>77.567602140600002</v>
      </c>
      <c r="I935" s="53">
        <f t="shared" si="110"/>
        <v>65.240967691900011</v>
      </c>
    </row>
    <row r="936" spans="1:9" s="166" customFormat="1" x14ac:dyDescent="0.25">
      <c r="A936" s="167" t="s">
        <v>638</v>
      </c>
      <c r="B936" s="161" t="s">
        <v>639</v>
      </c>
      <c r="C936" s="53">
        <v>532.97215000000188</v>
      </c>
      <c r="D936" s="36">
        <v>0</v>
      </c>
      <c r="E936" s="36">
        <v>0</v>
      </c>
      <c r="F936" s="36">
        <v>0</v>
      </c>
      <c r="G936" s="36">
        <f t="shared" si="108"/>
        <v>17.42818930500006</v>
      </c>
      <c r="H936" s="53">
        <f t="shared" si="109"/>
        <v>13.750681470000048</v>
      </c>
      <c r="I936" s="53">
        <f t="shared" si="110"/>
        <v>11.56549565500004</v>
      </c>
    </row>
    <row r="937" spans="1:9" s="166" customFormat="1" x14ac:dyDescent="0.25">
      <c r="A937" s="167" t="s">
        <v>1966</v>
      </c>
      <c r="B937" s="161" t="s">
        <v>2019</v>
      </c>
      <c r="C937" s="53">
        <v>4509.7443105000002</v>
      </c>
      <c r="D937" s="36">
        <v>0</v>
      </c>
      <c r="E937" s="36">
        <v>0</v>
      </c>
      <c r="F937" s="36">
        <v>0</v>
      </c>
      <c r="G937" s="36">
        <f t="shared" si="108"/>
        <v>147.46863895334999</v>
      </c>
      <c r="H937" s="53">
        <f t="shared" si="109"/>
        <v>116.3514032109</v>
      </c>
      <c r="I937" s="53">
        <f t="shared" si="110"/>
        <v>97.861451537850002</v>
      </c>
    </row>
    <row r="938" spans="1:9" s="166" customFormat="1" x14ac:dyDescent="0.25">
      <c r="A938" s="167" t="s">
        <v>2530</v>
      </c>
      <c r="B938" s="161" t="s">
        <v>2538</v>
      </c>
      <c r="C938" s="53">
        <v>85.149944999999988</v>
      </c>
      <c r="D938" s="36">
        <v>0</v>
      </c>
      <c r="E938" s="36">
        <v>0</v>
      </c>
      <c r="F938" s="36">
        <v>0</v>
      </c>
      <c r="G938" s="36">
        <f t="shared" si="108"/>
        <v>2.7844032014999995</v>
      </c>
      <c r="H938" s="53">
        <f t="shared" si="109"/>
        <v>2.1968685809999995</v>
      </c>
      <c r="I938" s="53">
        <f t="shared" si="110"/>
        <v>1.8477538064999999</v>
      </c>
    </row>
    <row r="939" spans="1:9" s="166" customFormat="1" x14ac:dyDescent="0.25">
      <c r="A939" s="167" t="s">
        <v>1597</v>
      </c>
      <c r="B939" s="51" t="s">
        <v>1476</v>
      </c>
      <c r="C939" s="53">
        <v>959.07190500000195</v>
      </c>
      <c r="D939" s="36">
        <v>0</v>
      </c>
      <c r="E939" s="36">
        <v>0</v>
      </c>
      <c r="F939" s="36">
        <v>0</v>
      </c>
      <c r="G939" s="36">
        <f t="shared" si="108"/>
        <v>31.361651293500064</v>
      </c>
      <c r="H939" s="53">
        <f t="shared" si="109"/>
        <v>24.744055149000051</v>
      </c>
      <c r="I939" s="53">
        <f t="shared" si="110"/>
        <v>20.811860338500043</v>
      </c>
    </row>
    <row r="940" spans="1:9" s="166" customFormat="1" ht="30" x14ac:dyDescent="0.25">
      <c r="A940" s="167" t="s">
        <v>1594</v>
      </c>
      <c r="B940" s="51" t="s">
        <v>1473</v>
      </c>
      <c r="C940" s="53">
        <v>190.74</v>
      </c>
      <c r="D940" s="36">
        <v>0</v>
      </c>
      <c r="E940" s="36">
        <v>0</v>
      </c>
      <c r="F940" s="36">
        <v>0</v>
      </c>
      <c r="G940" s="36">
        <f t="shared" si="108"/>
        <v>6.2371980000000002</v>
      </c>
      <c r="H940" s="53">
        <f t="shared" si="109"/>
        <v>4.9210919999999998</v>
      </c>
      <c r="I940" s="53">
        <f t="shared" si="110"/>
        <v>4.1390580000000003</v>
      </c>
    </row>
    <row r="941" spans="1:9" s="166" customFormat="1" ht="30" x14ac:dyDescent="0.25">
      <c r="A941" s="167" t="s">
        <v>1595</v>
      </c>
      <c r="B941" s="51" t="s">
        <v>1474</v>
      </c>
      <c r="C941" s="53">
        <v>351.48159499999917</v>
      </c>
      <c r="D941" s="36">
        <v>0</v>
      </c>
      <c r="E941" s="36">
        <v>0</v>
      </c>
      <c r="F941" s="36">
        <v>0</v>
      </c>
      <c r="G941" s="36">
        <f t="shared" si="108"/>
        <v>11.493448156499973</v>
      </c>
      <c r="H941" s="53">
        <f t="shared" si="109"/>
        <v>9.0682251509999787</v>
      </c>
      <c r="I941" s="53">
        <f t="shared" si="110"/>
        <v>7.6271506114999825</v>
      </c>
    </row>
    <row r="942" spans="1:9" s="166" customFormat="1" ht="30" x14ac:dyDescent="0.25">
      <c r="A942" s="167" t="s">
        <v>1596</v>
      </c>
      <c r="B942" s="51" t="s">
        <v>1475</v>
      </c>
      <c r="C942" s="53">
        <v>662.33911999999998</v>
      </c>
      <c r="D942" s="36">
        <v>0</v>
      </c>
      <c r="E942" s="36">
        <v>0</v>
      </c>
      <c r="F942" s="36">
        <v>0</v>
      </c>
      <c r="G942" s="36">
        <f t="shared" si="108"/>
        <v>21.658489224</v>
      </c>
      <c r="H942" s="53">
        <f t="shared" si="109"/>
        <v>17.088349296000001</v>
      </c>
      <c r="I942" s="53">
        <f t="shared" si="110"/>
        <v>14.372758903999999</v>
      </c>
    </row>
    <row r="943" spans="1:9" s="166" customFormat="1" x14ac:dyDescent="0.25">
      <c r="A943" s="167" t="s">
        <v>1598</v>
      </c>
      <c r="B943" s="161" t="s">
        <v>1477</v>
      </c>
      <c r="C943" s="53">
        <v>1280.0288250000006</v>
      </c>
      <c r="D943" s="36">
        <v>240</v>
      </c>
      <c r="E943" s="36">
        <v>0</v>
      </c>
      <c r="F943" s="36">
        <v>0</v>
      </c>
      <c r="G943" s="36">
        <f t="shared" si="108"/>
        <v>55.190275910833357</v>
      </c>
      <c r="H943" s="53">
        <f t="shared" si="109"/>
        <v>48.024743685000011</v>
      </c>
      <c r="I943" s="53">
        <f t="shared" si="110"/>
        <v>43.776625502500011</v>
      </c>
    </row>
    <row r="944" spans="1:9" s="166" customFormat="1" x14ac:dyDescent="0.25">
      <c r="A944" s="167" t="s">
        <v>1599</v>
      </c>
      <c r="B944" s="161" t="s">
        <v>1478</v>
      </c>
      <c r="C944" s="53">
        <v>1392.1001950000002</v>
      </c>
      <c r="D944" s="36">
        <v>264</v>
      </c>
      <c r="E944" s="36">
        <v>0</v>
      </c>
      <c r="F944" s="36">
        <v>0</v>
      </c>
      <c r="G944" s="36">
        <f t="shared" si="108"/>
        <v>60.188343043166668</v>
      </c>
      <c r="H944" s="53">
        <f t="shared" si="109"/>
        <v>52.416185031000005</v>
      </c>
      <c r="I944" s="53">
        <f t="shared" si="110"/>
        <v>47.808574231500003</v>
      </c>
    </row>
    <row r="945" spans="1:9" s="166" customFormat="1" x14ac:dyDescent="0.25">
      <c r="A945" s="167" t="s">
        <v>1967</v>
      </c>
      <c r="B945" s="161" t="s">
        <v>2020</v>
      </c>
      <c r="C945" s="53">
        <v>57.78583500000007</v>
      </c>
      <c r="D945" s="36">
        <v>0</v>
      </c>
      <c r="E945" s="36">
        <v>0</v>
      </c>
      <c r="F945" s="36">
        <v>0</v>
      </c>
      <c r="G945" s="36">
        <f t="shared" si="108"/>
        <v>1.8895968045000022</v>
      </c>
      <c r="H945" s="53">
        <f t="shared" si="109"/>
        <v>1.4908745430000019</v>
      </c>
      <c r="I945" s="53">
        <f t="shared" si="110"/>
        <v>1.2539526195000015</v>
      </c>
    </row>
    <row r="946" spans="1:9" s="166" customFormat="1" x14ac:dyDescent="0.25">
      <c r="A946" s="167" t="s">
        <v>640</v>
      </c>
      <c r="B946" s="161" t="s">
        <v>641</v>
      </c>
      <c r="C946" s="53">
        <v>293.05746999999985</v>
      </c>
      <c r="D946" s="36">
        <v>48</v>
      </c>
      <c r="E946" s="36">
        <v>0</v>
      </c>
      <c r="F946" s="36">
        <v>0</v>
      </c>
      <c r="G946" s="36">
        <f t="shared" si="108"/>
        <v>12.249645935666662</v>
      </c>
      <c r="H946" s="53">
        <f t="shared" si="109"/>
        <v>10.560882725999996</v>
      </c>
      <c r="I946" s="53">
        <f t="shared" si="110"/>
        <v>9.5593470989999965</v>
      </c>
    </row>
    <row r="947" spans="1:9" s="166" customFormat="1" x14ac:dyDescent="0.25">
      <c r="A947" s="167" t="s">
        <v>1600</v>
      </c>
      <c r="B947" s="161" t="s">
        <v>1479</v>
      </c>
      <c r="C947" s="53">
        <v>1568.844755000001</v>
      </c>
      <c r="D947" s="36">
        <v>288</v>
      </c>
      <c r="E947" s="36">
        <v>0</v>
      </c>
      <c r="F947" s="36">
        <v>0</v>
      </c>
      <c r="G947" s="36">
        <f t="shared" si="108"/>
        <v>67.301223488500028</v>
      </c>
      <c r="H947" s="53">
        <f t="shared" si="109"/>
        <v>58.476194679000024</v>
      </c>
      <c r="I947" s="53">
        <f t="shared" si="110"/>
        <v>53.243931183500024</v>
      </c>
    </row>
    <row r="948" spans="1:9" s="166" customFormat="1" ht="30" x14ac:dyDescent="0.25">
      <c r="A948" s="167" t="s">
        <v>642</v>
      </c>
      <c r="B948" s="161" t="s">
        <v>643</v>
      </c>
      <c r="C948" s="53">
        <v>335.33903499999991</v>
      </c>
      <c r="D948" s="36">
        <v>60</v>
      </c>
      <c r="E948" s="36">
        <v>0</v>
      </c>
      <c r="F948" s="36">
        <v>0</v>
      </c>
      <c r="G948" s="36">
        <f t="shared" si="108"/>
        <v>14.298919777833332</v>
      </c>
      <c r="H948" s="53">
        <f t="shared" si="109"/>
        <v>12.401747102999998</v>
      </c>
      <c r="I948" s="53">
        <f t="shared" si="110"/>
        <v>11.276857059499999</v>
      </c>
    </row>
    <row r="949" spans="1:9" s="166" customFormat="1" x14ac:dyDescent="0.25">
      <c r="A949" s="167" t="s">
        <v>644</v>
      </c>
      <c r="B949" s="161" t="s">
        <v>645</v>
      </c>
      <c r="C949" s="53">
        <v>69.367710000000088</v>
      </c>
      <c r="D949" s="36">
        <v>0</v>
      </c>
      <c r="E949" s="36">
        <v>0</v>
      </c>
      <c r="F949" s="36">
        <v>0</v>
      </c>
      <c r="G949" s="36">
        <f t="shared" si="108"/>
        <v>2.2683241170000028</v>
      </c>
      <c r="H949" s="53">
        <f t="shared" si="109"/>
        <v>1.7896869180000023</v>
      </c>
      <c r="I949" s="53">
        <f t="shared" si="110"/>
        <v>1.5052793070000019</v>
      </c>
    </row>
    <row r="950" spans="1:9" s="166" customFormat="1" x14ac:dyDescent="0.25">
      <c r="A950" s="167" t="s">
        <v>646</v>
      </c>
      <c r="B950" s="161" t="s">
        <v>647</v>
      </c>
      <c r="C950" s="53">
        <v>44.062599999999996</v>
      </c>
      <c r="D950" s="36">
        <v>0</v>
      </c>
      <c r="E950" s="36">
        <v>0</v>
      </c>
      <c r="F950" s="36">
        <v>0</v>
      </c>
      <c r="G950" s="36">
        <f t="shared" si="108"/>
        <v>1.4408470199999999</v>
      </c>
      <c r="H950" s="53">
        <f t="shared" si="109"/>
        <v>1.1368150799999999</v>
      </c>
      <c r="I950" s="53">
        <f t="shared" si="110"/>
        <v>0.95615841999999995</v>
      </c>
    </row>
    <row r="951" spans="1:9" s="166" customFormat="1" x14ac:dyDescent="0.25">
      <c r="A951" s="167" t="s">
        <v>648</v>
      </c>
      <c r="B951" s="51" t="s">
        <v>2509</v>
      </c>
      <c r="C951" s="53">
        <v>1014.4795950000001</v>
      </c>
      <c r="D951" s="36">
        <v>192</v>
      </c>
      <c r="E951" s="36">
        <v>0</v>
      </c>
      <c r="F951" s="36">
        <v>0</v>
      </c>
      <c r="G951" s="36">
        <f t="shared" si="108"/>
        <v>43.840149423166672</v>
      </c>
      <c r="H951" s="53">
        <f t="shared" si="109"/>
        <v>38.173573551000004</v>
      </c>
      <c r="I951" s="53">
        <f t="shared" si="110"/>
        <v>34.814207211500005</v>
      </c>
    </row>
    <row r="952" spans="1:9" s="166" customFormat="1" x14ac:dyDescent="0.25">
      <c r="A952" s="167" t="s">
        <v>649</v>
      </c>
      <c r="B952" s="51" t="s">
        <v>2510</v>
      </c>
      <c r="C952" s="53">
        <v>1401.6333650000006</v>
      </c>
      <c r="D952" s="36">
        <v>264</v>
      </c>
      <c r="E952" s="36">
        <v>0</v>
      </c>
      <c r="F952" s="36">
        <v>0</v>
      </c>
      <c r="G952" s="36">
        <f t="shared" si="108"/>
        <v>60.500077702166685</v>
      </c>
      <c r="H952" s="53">
        <f t="shared" si="109"/>
        <v>52.662140817000015</v>
      </c>
      <c r="I952" s="53">
        <f t="shared" si="110"/>
        <v>48.015444020500013</v>
      </c>
    </row>
    <row r="953" spans="1:9" s="166" customFormat="1" x14ac:dyDescent="0.25">
      <c r="A953" s="167" t="s">
        <v>1591</v>
      </c>
      <c r="B953" s="51" t="s">
        <v>1470</v>
      </c>
      <c r="C953" s="53">
        <v>799.76707500000066</v>
      </c>
      <c r="D953" s="36">
        <v>144</v>
      </c>
      <c r="E953" s="36">
        <v>0</v>
      </c>
      <c r="F953" s="36">
        <v>0</v>
      </c>
      <c r="G953" s="36">
        <f t="shared" ref="G953:G960" si="111">C953*0.0327+D953*2/36+E953/12</f>
        <v>34.152383352500024</v>
      </c>
      <c r="H953" s="53">
        <f t="shared" ref="H953:H960" si="112">C953*0.0258+D953*3/48+E953/12</f>
        <v>29.633990535000017</v>
      </c>
      <c r="I953" s="53">
        <f t="shared" ref="I953:I960" si="113">C953*0.0217+D953*4/60+E953/12</f>
        <v>26.954945527500016</v>
      </c>
    </row>
    <row r="954" spans="1:9" s="166" customFormat="1" x14ac:dyDescent="0.25">
      <c r="A954" s="167" t="s">
        <v>1593</v>
      </c>
      <c r="B954" s="51" t="s">
        <v>1472</v>
      </c>
      <c r="C954" s="53">
        <v>132.6</v>
      </c>
      <c r="D954" s="36">
        <v>0</v>
      </c>
      <c r="E954" s="36">
        <v>0</v>
      </c>
      <c r="F954" s="36">
        <v>0</v>
      </c>
      <c r="G954" s="36">
        <f t="shared" si="111"/>
        <v>4.3360199999999995</v>
      </c>
      <c r="H954" s="53">
        <f t="shared" si="112"/>
        <v>3.4210799999999999</v>
      </c>
      <c r="I954" s="53">
        <f t="shared" si="113"/>
        <v>2.8774199999999999</v>
      </c>
    </row>
    <row r="955" spans="1:9" s="166" customFormat="1" x14ac:dyDescent="0.25">
      <c r="A955" s="167" t="s">
        <v>650</v>
      </c>
      <c r="B955" s="51" t="s">
        <v>2511</v>
      </c>
      <c r="C955" s="53">
        <v>1702.1753000000012</v>
      </c>
      <c r="D955" s="36">
        <v>312</v>
      </c>
      <c r="E955" s="36">
        <v>0</v>
      </c>
      <c r="F955" s="36">
        <v>0</v>
      </c>
      <c r="G955" s="36">
        <f t="shared" si="111"/>
        <v>72.994465643333371</v>
      </c>
      <c r="H955" s="53">
        <f t="shared" si="112"/>
        <v>63.416122740000034</v>
      </c>
      <c r="I955" s="53">
        <f t="shared" si="113"/>
        <v>57.737204010000028</v>
      </c>
    </row>
    <row r="956" spans="1:9" s="166" customFormat="1" x14ac:dyDescent="0.25">
      <c r="A956" s="167" t="s">
        <v>1968</v>
      </c>
      <c r="B956" s="161" t="s">
        <v>624</v>
      </c>
      <c r="C956" s="53">
        <v>321.30694999999912</v>
      </c>
      <c r="D956" s="36">
        <v>0</v>
      </c>
      <c r="E956" s="36">
        <v>0</v>
      </c>
      <c r="F956" s="36">
        <v>0</v>
      </c>
      <c r="G956" s="36">
        <f t="shared" si="111"/>
        <v>10.506737264999972</v>
      </c>
      <c r="H956" s="53">
        <f t="shared" si="112"/>
        <v>8.2897193099999775</v>
      </c>
      <c r="I956" s="53">
        <f t="shared" si="113"/>
        <v>6.9723608149999814</v>
      </c>
    </row>
    <row r="957" spans="1:9" s="166" customFormat="1" ht="30" x14ac:dyDescent="0.25">
      <c r="A957" s="167" t="s">
        <v>651</v>
      </c>
      <c r="B957" s="161" t="s">
        <v>652</v>
      </c>
      <c r="C957" s="53">
        <v>625.90000000000191</v>
      </c>
      <c r="D957" s="36">
        <v>0</v>
      </c>
      <c r="E957" s="36">
        <v>0</v>
      </c>
      <c r="F957" s="36">
        <v>0</v>
      </c>
      <c r="G957" s="36">
        <f t="shared" si="111"/>
        <v>20.466930000000062</v>
      </c>
      <c r="H957" s="53">
        <f t="shared" si="112"/>
        <v>16.148220000000048</v>
      </c>
      <c r="I957" s="53">
        <f t="shared" si="113"/>
        <v>13.582030000000042</v>
      </c>
    </row>
    <row r="958" spans="1:9" s="166" customFormat="1" x14ac:dyDescent="0.25">
      <c r="A958" s="167" t="s">
        <v>653</v>
      </c>
      <c r="B958" s="161" t="s">
        <v>654</v>
      </c>
      <c r="C958" s="53">
        <v>1026.8100000000034</v>
      </c>
      <c r="D958" s="36">
        <v>0</v>
      </c>
      <c r="E958" s="36">
        <v>0</v>
      </c>
      <c r="F958" s="36">
        <v>0</v>
      </c>
      <c r="G958" s="36">
        <f t="shared" si="111"/>
        <v>33.576687000000106</v>
      </c>
      <c r="H958" s="53">
        <f t="shared" si="112"/>
        <v>26.491698000000088</v>
      </c>
      <c r="I958" s="53">
        <f t="shared" si="113"/>
        <v>22.281777000000073</v>
      </c>
    </row>
    <row r="959" spans="1:9" s="166" customFormat="1" x14ac:dyDescent="0.25">
      <c r="A959" s="167" t="s">
        <v>655</v>
      </c>
      <c r="B959" s="161" t="s">
        <v>656</v>
      </c>
      <c r="C959" s="53">
        <v>1487.9</v>
      </c>
      <c r="D959" s="36">
        <v>0</v>
      </c>
      <c r="E959" s="36">
        <v>0</v>
      </c>
      <c r="F959" s="36">
        <v>0</v>
      </c>
      <c r="G959" s="36">
        <f t="shared" si="111"/>
        <v>48.654330000000002</v>
      </c>
      <c r="H959" s="53">
        <f t="shared" si="112"/>
        <v>38.387820000000005</v>
      </c>
      <c r="I959" s="53">
        <f t="shared" si="113"/>
        <v>32.287430000000001</v>
      </c>
    </row>
    <row r="960" spans="1:9" s="166" customFormat="1" x14ac:dyDescent="0.25">
      <c r="A960" s="167" t="s">
        <v>657</v>
      </c>
      <c r="B960" s="161" t="s">
        <v>658</v>
      </c>
      <c r="C960" s="53">
        <v>1819.8</v>
      </c>
      <c r="D960" s="36">
        <v>0</v>
      </c>
      <c r="E960" s="36">
        <v>0</v>
      </c>
      <c r="F960" s="36">
        <v>0</v>
      </c>
      <c r="G960" s="36">
        <f t="shared" si="111"/>
        <v>59.507460000000002</v>
      </c>
      <c r="H960" s="53">
        <f t="shared" si="112"/>
        <v>46.950839999999999</v>
      </c>
      <c r="I960" s="53">
        <f t="shared" si="113"/>
        <v>39.489660000000001</v>
      </c>
    </row>
    <row r="961" spans="1:9" s="166" customFormat="1" x14ac:dyDescent="0.25">
      <c r="A961" s="158" t="s">
        <v>659</v>
      </c>
      <c r="B961" s="64" t="s">
        <v>2180</v>
      </c>
      <c r="C961" s="53">
        <v>0</v>
      </c>
      <c r="D961" s="36">
        <v>0</v>
      </c>
      <c r="E961" s="36">
        <v>0</v>
      </c>
      <c r="F961" s="36">
        <v>468</v>
      </c>
      <c r="G961" s="36">
        <f>F961/12</f>
        <v>39</v>
      </c>
      <c r="H961" s="53">
        <f>F961/12</f>
        <v>39</v>
      </c>
      <c r="I961" s="53">
        <f>F961/12</f>
        <v>39</v>
      </c>
    </row>
    <row r="962" spans="1:9" s="166" customFormat="1" ht="180" x14ac:dyDescent="0.25">
      <c r="A962" s="167" t="s">
        <v>2091</v>
      </c>
      <c r="B962" s="153" t="s">
        <v>2974</v>
      </c>
      <c r="C962" s="53">
        <v>119</v>
      </c>
      <c r="D962" s="36">
        <v>0</v>
      </c>
      <c r="E962" s="36">
        <v>0</v>
      </c>
      <c r="F962" s="36">
        <v>0</v>
      </c>
      <c r="G962" s="36">
        <f t="shared" ref="G962:G963" si="114">C962*0.0327+D962*2/36+E962/12</f>
        <v>3.8913000000000002</v>
      </c>
      <c r="H962" s="53">
        <f t="shared" ref="H962:H963" si="115">C962*0.0258+D962*3/48+E962/12</f>
        <v>3.0701999999999998</v>
      </c>
      <c r="I962" s="53">
        <f t="shared" ref="I962:I963" si="116">C962*0.0217+D962*4/60+E962/12</f>
        <v>2.5823</v>
      </c>
    </row>
    <row r="963" spans="1:9" s="166" customFormat="1" ht="90" x14ac:dyDescent="0.25">
      <c r="A963" s="167" t="s">
        <v>2092</v>
      </c>
      <c r="B963" s="153" t="s">
        <v>3228</v>
      </c>
      <c r="C963" s="53">
        <v>119</v>
      </c>
      <c r="D963" s="36">
        <v>0</v>
      </c>
      <c r="E963" s="36">
        <v>0</v>
      </c>
      <c r="F963" s="36">
        <v>0</v>
      </c>
      <c r="G963" s="36">
        <f t="shared" si="114"/>
        <v>3.8913000000000002</v>
      </c>
      <c r="H963" s="53">
        <f t="shared" si="115"/>
        <v>3.0701999999999998</v>
      </c>
      <c r="I963" s="53">
        <f t="shared" si="116"/>
        <v>2.5823</v>
      </c>
    </row>
    <row r="964" spans="1:9" s="166" customFormat="1" x14ac:dyDescent="0.25">
      <c r="A964" s="158" t="s">
        <v>660</v>
      </c>
      <c r="B964" s="64" t="s">
        <v>2181</v>
      </c>
      <c r="C964" s="53">
        <v>0</v>
      </c>
      <c r="D964" s="36">
        <v>0</v>
      </c>
      <c r="E964" s="36">
        <v>0</v>
      </c>
      <c r="F964" s="36">
        <v>156</v>
      </c>
      <c r="G964" s="36">
        <f t="shared" ref="G964:G965" si="117">F964/12</f>
        <v>13</v>
      </c>
      <c r="H964" s="53">
        <f t="shared" ref="H964:H965" si="118">F964/12</f>
        <v>13</v>
      </c>
      <c r="I964" s="53">
        <f t="shared" ref="I964:I965" si="119">F964/12</f>
        <v>13</v>
      </c>
    </row>
    <row r="965" spans="1:9" s="166" customFormat="1" x14ac:dyDescent="0.25">
      <c r="A965" s="168" t="s">
        <v>661</v>
      </c>
      <c r="B965" s="161" t="s">
        <v>662</v>
      </c>
      <c r="C965" s="53">
        <v>0</v>
      </c>
      <c r="D965" s="36">
        <v>0</v>
      </c>
      <c r="E965" s="36">
        <v>0</v>
      </c>
      <c r="F965" s="36">
        <v>114</v>
      </c>
      <c r="G965" s="36">
        <f t="shared" si="117"/>
        <v>9.5</v>
      </c>
      <c r="H965" s="53">
        <f t="shared" si="118"/>
        <v>9.5</v>
      </c>
      <c r="I965" s="53">
        <f t="shared" si="119"/>
        <v>9.5</v>
      </c>
    </row>
    <row r="966" spans="1:9" s="166" customFormat="1" x14ac:dyDescent="0.25">
      <c r="A966" s="167" t="s">
        <v>663</v>
      </c>
      <c r="B966" s="161" t="s">
        <v>664</v>
      </c>
      <c r="C966" s="53">
        <v>1154.04</v>
      </c>
      <c r="D966" s="36">
        <v>0</v>
      </c>
      <c r="E966" s="36">
        <v>0</v>
      </c>
      <c r="F966" s="36">
        <v>0</v>
      </c>
      <c r="G966" s="36">
        <f>C966*0.0327+D966*2/36+E966/12</f>
        <v>37.737107999999999</v>
      </c>
      <c r="H966" s="53">
        <f>C966*0.0258+D966*3/48+E966/12</f>
        <v>29.774231999999998</v>
      </c>
      <c r="I966" s="53">
        <f>C966*0.0217+D966*4/60+E966/12</f>
        <v>25.042667999999999</v>
      </c>
    </row>
    <row r="967" spans="1:9" s="166" customFormat="1" x14ac:dyDescent="0.25">
      <c r="A967" s="168" t="s">
        <v>665</v>
      </c>
      <c r="B967" s="161" t="s">
        <v>666</v>
      </c>
      <c r="C967" s="53">
        <v>0</v>
      </c>
      <c r="D967" s="36">
        <v>0</v>
      </c>
      <c r="E967" s="36">
        <v>0</v>
      </c>
      <c r="F967" s="36">
        <v>1470.6</v>
      </c>
      <c r="G967" s="36">
        <f>F967/12</f>
        <v>122.55</v>
      </c>
      <c r="H967" s="53">
        <f>F967/12</f>
        <v>122.55</v>
      </c>
      <c r="I967" s="53">
        <f>F967/12</f>
        <v>122.55</v>
      </c>
    </row>
    <row r="968" spans="1:9" s="166" customFormat="1" ht="30" x14ac:dyDescent="0.25">
      <c r="A968" s="167" t="s">
        <v>675</v>
      </c>
      <c r="B968" s="161" t="s">
        <v>676</v>
      </c>
      <c r="C968" s="53">
        <v>16298.652790000031</v>
      </c>
      <c r="D968" s="36">
        <v>2472</v>
      </c>
      <c r="E968" s="36">
        <v>0</v>
      </c>
      <c r="F968" s="36">
        <v>0</v>
      </c>
      <c r="G968" s="36">
        <f t="shared" ref="G968:G986" si="120">C968*0.0327+D968*2/36+E968/12</f>
        <v>670.29927956633435</v>
      </c>
      <c r="H968" s="53">
        <f t="shared" ref="H968:H986" si="121">C968*0.0258+D968*3/48+E968/12</f>
        <v>575.00524198200083</v>
      </c>
      <c r="I968" s="53">
        <f t="shared" ref="I968:I986" si="122">C968*0.0217+D968*4/60+E968/12</f>
        <v>518.48076554300064</v>
      </c>
    </row>
    <row r="969" spans="1:9" s="166" customFormat="1" ht="30" x14ac:dyDescent="0.25">
      <c r="A969" s="167" t="s">
        <v>677</v>
      </c>
      <c r="B969" s="161" t="s">
        <v>678</v>
      </c>
      <c r="C969" s="53">
        <v>17156.473370000058</v>
      </c>
      <c r="D969" s="36">
        <v>2604</v>
      </c>
      <c r="E969" s="36">
        <v>0</v>
      </c>
      <c r="F969" s="36">
        <v>0</v>
      </c>
      <c r="G969" s="36">
        <f t="shared" si="120"/>
        <v>705.68334586566857</v>
      </c>
      <c r="H969" s="53">
        <f t="shared" si="121"/>
        <v>605.38701294600151</v>
      </c>
      <c r="I969" s="53">
        <f t="shared" si="122"/>
        <v>545.89547212900129</v>
      </c>
    </row>
    <row r="970" spans="1:9" s="166" customFormat="1" ht="30" x14ac:dyDescent="0.25">
      <c r="A970" s="167" t="s">
        <v>679</v>
      </c>
      <c r="B970" s="161" t="s">
        <v>680</v>
      </c>
      <c r="C970" s="53">
        <v>19301.539570000055</v>
      </c>
      <c r="D970" s="36">
        <v>2928</v>
      </c>
      <c r="E970" s="36">
        <v>0</v>
      </c>
      <c r="F970" s="36">
        <v>0</v>
      </c>
      <c r="G970" s="36">
        <f t="shared" si="120"/>
        <v>793.82701060566842</v>
      </c>
      <c r="H970" s="53">
        <f t="shared" si="121"/>
        <v>680.97972090600138</v>
      </c>
      <c r="I970" s="53">
        <f t="shared" si="122"/>
        <v>614.04340866900122</v>
      </c>
    </row>
    <row r="971" spans="1:9" s="166" customFormat="1" ht="30" x14ac:dyDescent="0.25">
      <c r="A971" s="167" t="s">
        <v>2093</v>
      </c>
      <c r="B971" s="161" t="s">
        <v>2094</v>
      </c>
      <c r="C971" s="53">
        <v>25060.397849999998</v>
      </c>
      <c r="D971" s="36">
        <v>3384</v>
      </c>
      <c r="E971" s="36">
        <v>0</v>
      </c>
      <c r="F971" s="36">
        <v>0</v>
      </c>
      <c r="G971" s="36">
        <f t="shared" si="120"/>
        <v>1007.4750096949999</v>
      </c>
      <c r="H971" s="53">
        <f t="shared" si="121"/>
        <v>858.05826452999997</v>
      </c>
      <c r="I971" s="53">
        <f t="shared" si="122"/>
        <v>769.41063334499995</v>
      </c>
    </row>
    <row r="972" spans="1:9" s="166" customFormat="1" ht="75" x14ac:dyDescent="0.25">
      <c r="A972" s="156" t="s">
        <v>3011</v>
      </c>
      <c r="B972" s="161" t="s">
        <v>3012</v>
      </c>
      <c r="C972" s="53">
        <v>30571.517250000001</v>
      </c>
      <c r="D972" s="36">
        <v>4284</v>
      </c>
      <c r="E972" s="77">
        <v>0</v>
      </c>
      <c r="F972" s="36">
        <v>0</v>
      </c>
      <c r="G972" s="36">
        <f t="shared" si="120"/>
        <v>1237.688614075</v>
      </c>
      <c r="H972" s="53">
        <f t="shared" si="121"/>
        <v>1056.49514505</v>
      </c>
      <c r="I972" s="53">
        <f t="shared" si="122"/>
        <v>949.001924325</v>
      </c>
    </row>
    <row r="973" spans="1:9" s="166" customFormat="1" ht="30" x14ac:dyDescent="0.25">
      <c r="A973" s="156" t="s">
        <v>3013</v>
      </c>
      <c r="B973" s="160" t="s">
        <v>3014</v>
      </c>
      <c r="C973" s="53">
        <v>34277.717250000002</v>
      </c>
      <c r="D973" s="36">
        <v>4812</v>
      </c>
      <c r="E973" s="77">
        <v>0</v>
      </c>
      <c r="F973" s="36">
        <v>0</v>
      </c>
      <c r="G973" s="36">
        <f t="shared" si="120"/>
        <v>1388.2146874083332</v>
      </c>
      <c r="H973" s="53">
        <f t="shared" si="121"/>
        <v>1185.11510505</v>
      </c>
      <c r="I973" s="53">
        <f t="shared" si="122"/>
        <v>1064.6264643250001</v>
      </c>
    </row>
    <row r="974" spans="1:9" s="166" customFormat="1" ht="45" x14ac:dyDescent="0.25">
      <c r="A974" s="156" t="s">
        <v>3017</v>
      </c>
      <c r="B974" s="160" t="s">
        <v>3018</v>
      </c>
      <c r="C974" s="53">
        <v>39837.017249999997</v>
      </c>
      <c r="D974" s="36">
        <v>5592</v>
      </c>
      <c r="E974" s="77">
        <v>0</v>
      </c>
      <c r="F974" s="36">
        <v>0</v>
      </c>
      <c r="G974" s="36">
        <f t="shared" si="120"/>
        <v>1613.3371307416667</v>
      </c>
      <c r="H974" s="53">
        <f t="shared" si="121"/>
        <v>1377.29504505</v>
      </c>
      <c r="I974" s="53">
        <f t="shared" si="122"/>
        <v>1237.2632743249999</v>
      </c>
    </row>
    <row r="975" spans="1:9" s="166" customFormat="1" ht="45" x14ac:dyDescent="0.25">
      <c r="A975" s="156" t="s">
        <v>3015</v>
      </c>
      <c r="B975" s="161" t="s">
        <v>3016</v>
      </c>
      <c r="C975" s="53">
        <v>36130.81725</v>
      </c>
      <c r="D975" s="36">
        <v>5064</v>
      </c>
      <c r="E975" s="77">
        <v>0</v>
      </c>
      <c r="F975" s="36">
        <v>0</v>
      </c>
      <c r="G975" s="36">
        <f t="shared" si="120"/>
        <v>1462.8110574083332</v>
      </c>
      <c r="H975" s="53">
        <f t="shared" si="121"/>
        <v>1248.67508505</v>
      </c>
      <c r="I975" s="53">
        <f t="shared" si="122"/>
        <v>1121.6387343250001</v>
      </c>
    </row>
    <row r="976" spans="1:9" s="166" customFormat="1" ht="30" x14ac:dyDescent="0.25">
      <c r="A976" s="156" t="s">
        <v>3021</v>
      </c>
      <c r="B976" s="160" t="s">
        <v>3022</v>
      </c>
      <c r="C976" s="53">
        <v>3996</v>
      </c>
      <c r="D976" s="36">
        <v>804</v>
      </c>
      <c r="E976" s="77">
        <v>0</v>
      </c>
      <c r="F976" s="36">
        <v>0</v>
      </c>
      <c r="G976" s="36">
        <f t="shared" si="120"/>
        <v>175.33586666666665</v>
      </c>
      <c r="H976" s="53">
        <f t="shared" si="121"/>
        <v>153.3468</v>
      </c>
      <c r="I976" s="53">
        <f t="shared" si="122"/>
        <v>140.31319999999999</v>
      </c>
    </row>
    <row r="977" spans="1:9" s="166" customFormat="1" ht="45" x14ac:dyDescent="0.25">
      <c r="A977" s="156" t="s">
        <v>3023</v>
      </c>
      <c r="B977" s="160" t="s">
        <v>3024</v>
      </c>
      <c r="C977" s="53">
        <v>5596</v>
      </c>
      <c r="D977" s="36">
        <v>1116</v>
      </c>
      <c r="E977" s="77">
        <v>0</v>
      </c>
      <c r="F977" s="36">
        <v>0</v>
      </c>
      <c r="G977" s="36">
        <f t="shared" si="120"/>
        <v>244.98920000000001</v>
      </c>
      <c r="H977" s="53">
        <f t="shared" si="121"/>
        <v>214.1268</v>
      </c>
      <c r="I977" s="53">
        <f t="shared" si="122"/>
        <v>195.83320000000001</v>
      </c>
    </row>
    <row r="978" spans="1:9" s="166" customFormat="1" x14ac:dyDescent="0.25">
      <c r="A978" s="156" t="s">
        <v>2929</v>
      </c>
      <c r="B978" s="162" t="s">
        <v>2933</v>
      </c>
      <c r="C978" s="135">
        <v>755.25</v>
      </c>
      <c r="D978" s="77">
        <v>0</v>
      </c>
      <c r="E978" s="86">
        <v>0</v>
      </c>
      <c r="F978" s="36">
        <v>0</v>
      </c>
      <c r="G978" s="36">
        <f t="shared" si="120"/>
        <v>24.696674999999999</v>
      </c>
      <c r="H978" s="53">
        <f t="shared" si="121"/>
        <v>19.48545</v>
      </c>
      <c r="I978" s="53">
        <f t="shared" si="122"/>
        <v>16.388925</v>
      </c>
    </row>
    <row r="979" spans="1:9" s="166" customFormat="1" x14ac:dyDescent="0.25">
      <c r="A979" s="156" t="s">
        <v>2930</v>
      </c>
      <c r="B979" s="162" t="s">
        <v>2934</v>
      </c>
      <c r="C979" s="135">
        <v>2370.25</v>
      </c>
      <c r="D979" s="77">
        <v>0</v>
      </c>
      <c r="E979" s="86">
        <v>0</v>
      </c>
      <c r="F979" s="36">
        <v>0</v>
      </c>
      <c r="G979" s="36">
        <f t="shared" si="120"/>
        <v>77.507175000000004</v>
      </c>
      <c r="H979" s="53">
        <f t="shared" si="121"/>
        <v>61.152450000000002</v>
      </c>
      <c r="I979" s="53">
        <f t="shared" si="122"/>
        <v>51.434425000000005</v>
      </c>
    </row>
    <row r="980" spans="1:9" s="170" customFormat="1" ht="30" x14ac:dyDescent="0.25">
      <c r="A980" s="156" t="s">
        <v>3019</v>
      </c>
      <c r="B980" s="160" t="s">
        <v>3020</v>
      </c>
      <c r="C980" s="53">
        <v>2956</v>
      </c>
      <c r="D980" s="36">
        <v>588</v>
      </c>
      <c r="E980" s="77">
        <v>0</v>
      </c>
      <c r="F980" s="36">
        <v>0</v>
      </c>
      <c r="G980" s="36">
        <f t="shared" si="120"/>
        <v>129.32786666666667</v>
      </c>
      <c r="H980" s="53">
        <f t="shared" si="121"/>
        <v>113.01479999999999</v>
      </c>
      <c r="I980" s="53">
        <f t="shared" si="122"/>
        <v>103.34520000000001</v>
      </c>
    </row>
    <row r="981" spans="1:9" s="166" customFormat="1" ht="30" x14ac:dyDescent="0.25">
      <c r="A981" s="174" t="s">
        <v>2095</v>
      </c>
      <c r="B981" s="175" t="s">
        <v>2096</v>
      </c>
      <c r="C981" s="142">
        <v>21530.770000000055</v>
      </c>
      <c r="D981" s="143">
        <v>2988</v>
      </c>
      <c r="E981" s="143">
        <v>0</v>
      </c>
      <c r="F981" s="36">
        <v>0</v>
      </c>
      <c r="G981" s="36">
        <f t="shared" si="120"/>
        <v>870.05617900000175</v>
      </c>
      <c r="H981" s="53">
        <f t="shared" si="121"/>
        <v>742.24386600000139</v>
      </c>
      <c r="I981" s="53">
        <f t="shared" si="122"/>
        <v>666.4177090000012</v>
      </c>
    </row>
    <row r="982" spans="1:9" s="170" customFormat="1" ht="30" x14ac:dyDescent="0.25">
      <c r="A982" s="167" t="s">
        <v>681</v>
      </c>
      <c r="B982" s="161" t="s">
        <v>682</v>
      </c>
      <c r="C982" s="53">
        <v>14581.260000000029</v>
      </c>
      <c r="D982" s="36">
        <v>2280</v>
      </c>
      <c r="E982" s="36">
        <v>0</v>
      </c>
      <c r="F982" s="36">
        <v>0</v>
      </c>
      <c r="G982" s="36">
        <f t="shared" si="120"/>
        <v>603.47386866666761</v>
      </c>
      <c r="H982" s="53">
        <f t="shared" si="121"/>
        <v>518.69650800000068</v>
      </c>
      <c r="I982" s="53">
        <f t="shared" si="122"/>
        <v>468.41334200000063</v>
      </c>
    </row>
    <row r="983" spans="1:9" s="170" customFormat="1" x14ac:dyDescent="0.25">
      <c r="A983" s="167" t="s">
        <v>683</v>
      </c>
      <c r="B983" s="161" t="s">
        <v>684</v>
      </c>
      <c r="C983" s="53">
        <v>11664.420000000029</v>
      </c>
      <c r="D983" s="36">
        <v>1824</v>
      </c>
      <c r="E983" s="36">
        <v>0</v>
      </c>
      <c r="F983" s="36">
        <v>0</v>
      </c>
      <c r="G983" s="36">
        <f t="shared" si="120"/>
        <v>482.75986733333428</v>
      </c>
      <c r="H983" s="53">
        <f t="shared" si="121"/>
        <v>414.94203600000077</v>
      </c>
      <c r="I983" s="53">
        <f t="shared" si="122"/>
        <v>374.71791400000063</v>
      </c>
    </row>
    <row r="984" spans="1:9" s="170" customFormat="1" x14ac:dyDescent="0.25">
      <c r="A984" s="167" t="s">
        <v>685</v>
      </c>
      <c r="B984" s="161" t="s">
        <v>686</v>
      </c>
      <c r="C984" s="53">
        <v>12496.660000000029</v>
      </c>
      <c r="D984" s="36">
        <v>1944</v>
      </c>
      <c r="E984" s="36">
        <v>0</v>
      </c>
      <c r="F984" s="36">
        <v>0</v>
      </c>
      <c r="G984" s="36">
        <f t="shared" si="120"/>
        <v>516.64078200000097</v>
      </c>
      <c r="H984" s="53">
        <f t="shared" si="121"/>
        <v>443.91382800000076</v>
      </c>
      <c r="I984" s="53">
        <f t="shared" si="122"/>
        <v>400.77752200000066</v>
      </c>
    </row>
    <row r="985" spans="1:9" s="170" customFormat="1" ht="60" x14ac:dyDescent="0.25">
      <c r="A985" s="156" t="s">
        <v>2981</v>
      </c>
      <c r="B985" s="160" t="s">
        <v>2935</v>
      </c>
      <c r="C985" s="135">
        <v>67996</v>
      </c>
      <c r="D985" s="77">
        <v>11052</v>
      </c>
      <c r="E985" s="86">
        <v>0</v>
      </c>
      <c r="F985" s="36">
        <v>0</v>
      </c>
      <c r="G985" s="36">
        <f t="shared" si="120"/>
        <v>2837.4692</v>
      </c>
      <c r="H985" s="53">
        <f t="shared" si="121"/>
        <v>2445.0468000000001</v>
      </c>
      <c r="I985" s="53">
        <f t="shared" si="122"/>
        <v>2212.3132000000001</v>
      </c>
    </row>
    <row r="986" spans="1:9" s="170" customFormat="1" ht="30" x14ac:dyDescent="0.25">
      <c r="A986" s="156" t="s">
        <v>3025</v>
      </c>
      <c r="B986" s="160" t="s">
        <v>3026</v>
      </c>
      <c r="C986" s="53">
        <v>7195.5</v>
      </c>
      <c r="D986" s="36">
        <v>1284</v>
      </c>
      <c r="E986" s="77">
        <v>0</v>
      </c>
      <c r="F986" s="36">
        <v>0</v>
      </c>
      <c r="G986" s="36">
        <f t="shared" si="120"/>
        <v>306.6261833333333</v>
      </c>
      <c r="H986" s="53">
        <f t="shared" si="121"/>
        <v>265.89390000000003</v>
      </c>
      <c r="I986" s="53">
        <f t="shared" si="122"/>
        <v>241.74234999999999</v>
      </c>
    </row>
    <row r="987" spans="1:9" s="170" customFormat="1" x14ac:dyDescent="0.25">
      <c r="A987" s="167" t="s">
        <v>2523</v>
      </c>
      <c r="B987" s="161" t="s">
        <v>2533</v>
      </c>
      <c r="C987" s="53">
        <v>0</v>
      </c>
      <c r="D987" s="36">
        <v>0</v>
      </c>
      <c r="E987" s="36">
        <v>0</v>
      </c>
      <c r="F987" s="36">
        <v>2487</v>
      </c>
      <c r="G987" s="36">
        <f t="shared" ref="G987:G988" si="123">F987/12</f>
        <v>207.25</v>
      </c>
      <c r="H987" s="53">
        <f t="shared" ref="H987:H988" si="124">F987/12</f>
        <v>207.25</v>
      </c>
      <c r="I987" s="53">
        <f t="shared" ref="I987:I988" si="125">F987/12</f>
        <v>207.25</v>
      </c>
    </row>
    <row r="988" spans="1:9" s="170" customFormat="1" x14ac:dyDescent="0.25">
      <c r="A988" s="167" t="s">
        <v>3196</v>
      </c>
      <c r="B988" s="161" t="s">
        <v>2194</v>
      </c>
      <c r="C988" s="53">
        <v>0</v>
      </c>
      <c r="D988" s="36">
        <v>0</v>
      </c>
      <c r="E988" s="36">
        <v>0</v>
      </c>
      <c r="F988" s="36">
        <v>912</v>
      </c>
      <c r="G988" s="36">
        <f t="shared" si="123"/>
        <v>76</v>
      </c>
      <c r="H988" s="53">
        <f t="shared" si="124"/>
        <v>76</v>
      </c>
      <c r="I988" s="53">
        <f t="shared" si="125"/>
        <v>76</v>
      </c>
    </row>
    <row r="989" spans="1:9" s="170" customFormat="1" x14ac:dyDescent="0.25">
      <c r="A989" s="167" t="s">
        <v>687</v>
      </c>
      <c r="B989" s="161" t="s">
        <v>688</v>
      </c>
      <c r="C989" s="53">
        <v>829.0200000000018</v>
      </c>
      <c r="D989" s="36">
        <v>0</v>
      </c>
      <c r="E989" s="36">
        <v>0</v>
      </c>
      <c r="F989" s="36">
        <v>0</v>
      </c>
      <c r="G989" s="36">
        <f t="shared" ref="G989:G998" si="126">C989*0.0327+D989*2/36+E989/12</f>
        <v>27.108954000000058</v>
      </c>
      <c r="H989" s="53">
        <f t="shared" ref="H989:H998" si="127">C989*0.0258+D989*3/48+E989/12</f>
        <v>21.388716000000045</v>
      </c>
      <c r="I989" s="53">
        <f t="shared" ref="I989:I998" si="128">C989*0.0217+D989*4/60+E989/12</f>
        <v>17.989734000000041</v>
      </c>
    </row>
    <row r="990" spans="1:9" s="166" customFormat="1" ht="30" x14ac:dyDescent="0.25">
      <c r="A990" s="167" t="s">
        <v>689</v>
      </c>
      <c r="B990" s="161" t="s">
        <v>690</v>
      </c>
      <c r="C990" s="53">
        <v>2409.1399999999926</v>
      </c>
      <c r="D990" s="36">
        <v>0</v>
      </c>
      <c r="E990" s="36">
        <v>0</v>
      </c>
      <c r="F990" s="36">
        <v>0</v>
      </c>
      <c r="G990" s="36">
        <f t="shared" si="126"/>
        <v>78.778877999999764</v>
      </c>
      <c r="H990" s="53">
        <f t="shared" si="127"/>
        <v>62.155811999999806</v>
      </c>
      <c r="I990" s="53">
        <f t="shared" si="128"/>
        <v>52.278337999999842</v>
      </c>
    </row>
    <row r="991" spans="1:9" s="166" customFormat="1" x14ac:dyDescent="0.25">
      <c r="A991" s="167" t="s">
        <v>1726</v>
      </c>
      <c r="B991" s="161" t="s">
        <v>1812</v>
      </c>
      <c r="C991" s="53">
        <v>1245.5000000000034</v>
      </c>
      <c r="D991" s="36">
        <v>0</v>
      </c>
      <c r="E991" s="36">
        <v>0</v>
      </c>
      <c r="F991" s="36">
        <v>0</v>
      </c>
      <c r="G991" s="36">
        <f t="shared" si="126"/>
        <v>40.72785000000011</v>
      </c>
      <c r="H991" s="53">
        <f t="shared" si="127"/>
        <v>32.133900000000089</v>
      </c>
      <c r="I991" s="53">
        <f t="shared" si="128"/>
        <v>27.027350000000073</v>
      </c>
    </row>
    <row r="992" spans="1:9" s="166" customFormat="1" ht="30" x14ac:dyDescent="0.25">
      <c r="A992" s="167" t="s">
        <v>691</v>
      </c>
      <c r="B992" s="161" t="s">
        <v>692</v>
      </c>
      <c r="C992" s="53">
        <v>494.15999999999917</v>
      </c>
      <c r="D992" s="36">
        <v>0</v>
      </c>
      <c r="E992" s="36">
        <v>0</v>
      </c>
      <c r="F992" s="36">
        <v>0</v>
      </c>
      <c r="G992" s="36">
        <f t="shared" si="126"/>
        <v>16.159031999999971</v>
      </c>
      <c r="H992" s="53">
        <f t="shared" si="127"/>
        <v>12.749327999999979</v>
      </c>
      <c r="I992" s="53">
        <f t="shared" si="128"/>
        <v>10.723271999999982</v>
      </c>
    </row>
    <row r="993" spans="1:9" s="166" customFormat="1" ht="30" x14ac:dyDescent="0.25">
      <c r="A993" s="167" t="s">
        <v>1727</v>
      </c>
      <c r="B993" s="161" t="s">
        <v>1813</v>
      </c>
      <c r="C993" s="53">
        <v>829.0200000000018</v>
      </c>
      <c r="D993" s="36">
        <v>0</v>
      </c>
      <c r="E993" s="36">
        <v>0</v>
      </c>
      <c r="F993" s="36">
        <v>0</v>
      </c>
      <c r="G993" s="36">
        <f t="shared" si="126"/>
        <v>27.108954000000058</v>
      </c>
      <c r="H993" s="53">
        <f t="shared" si="127"/>
        <v>21.388716000000045</v>
      </c>
      <c r="I993" s="53">
        <f t="shared" si="128"/>
        <v>17.989734000000041</v>
      </c>
    </row>
    <row r="994" spans="1:9" s="166" customFormat="1" ht="30" x14ac:dyDescent="0.25">
      <c r="A994" s="167" t="s">
        <v>1728</v>
      </c>
      <c r="B994" s="161" t="s">
        <v>1814</v>
      </c>
      <c r="C994" s="53">
        <v>412.53999999999917</v>
      </c>
      <c r="D994" s="36">
        <v>0</v>
      </c>
      <c r="E994" s="36">
        <v>0</v>
      </c>
      <c r="F994" s="36">
        <v>0</v>
      </c>
      <c r="G994" s="36">
        <f t="shared" si="126"/>
        <v>13.490057999999973</v>
      </c>
      <c r="H994" s="53">
        <f t="shared" si="127"/>
        <v>10.643531999999979</v>
      </c>
      <c r="I994" s="53">
        <f t="shared" si="128"/>
        <v>8.9521179999999827</v>
      </c>
    </row>
    <row r="995" spans="1:9" s="166" customFormat="1" ht="30" x14ac:dyDescent="0.25">
      <c r="A995" s="167" t="s">
        <v>693</v>
      </c>
      <c r="B995" s="161" t="s">
        <v>694</v>
      </c>
      <c r="C995" s="53">
        <v>3394.9199999999928</v>
      </c>
      <c r="D995" s="36">
        <v>528</v>
      </c>
      <c r="E995" s="36">
        <v>0</v>
      </c>
      <c r="F995" s="36">
        <v>0</v>
      </c>
      <c r="G995" s="36">
        <f t="shared" si="126"/>
        <v>140.34721733333311</v>
      </c>
      <c r="H995" s="53">
        <f t="shared" si="127"/>
        <v>120.58893599999982</v>
      </c>
      <c r="I995" s="53">
        <f t="shared" si="128"/>
        <v>108.86976399999985</v>
      </c>
    </row>
    <row r="996" spans="1:9" s="166" customFormat="1" ht="30" x14ac:dyDescent="0.25">
      <c r="A996" s="167" t="s">
        <v>695</v>
      </c>
      <c r="B996" s="161" t="s">
        <v>696</v>
      </c>
      <c r="C996" s="53">
        <v>326.72999999999917</v>
      </c>
      <c r="D996" s="36">
        <v>0</v>
      </c>
      <c r="E996" s="36">
        <v>0</v>
      </c>
      <c r="F996" s="36">
        <v>0</v>
      </c>
      <c r="G996" s="36">
        <f t="shared" si="126"/>
        <v>10.684070999999973</v>
      </c>
      <c r="H996" s="53">
        <f t="shared" si="127"/>
        <v>8.4296339999999788</v>
      </c>
      <c r="I996" s="53">
        <f t="shared" si="128"/>
        <v>7.0900409999999825</v>
      </c>
    </row>
    <row r="997" spans="1:9" s="166" customFormat="1" ht="30" x14ac:dyDescent="0.25">
      <c r="A997" s="167" t="s">
        <v>697</v>
      </c>
      <c r="B997" s="161" t="s">
        <v>698</v>
      </c>
      <c r="C997" s="53">
        <v>5521.3399999999865</v>
      </c>
      <c r="D997" s="36">
        <v>864</v>
      </c>
      <c r="E997" s="36">
        <v>0</v>
      </c>
      <c r="F997" s="36">
        <v>0</v>
      </c>
      <c r="G997" s="36">
        <f t="shared" si="126"/>
        <v>228.54781799999955</v>
      </c>
      <c r="H997" s="53">
        <f t="shared" si="127"/>
        <v>196.45057199999965</v>
      </c>
      <c r="I997" s="53">
        <f t="shared" si="128"/>
        <v>177.4130779999997</v>
      </c>
    </row>
    <row r="998" spans="1:9" s="166" customFormat="1" ht="30" x14ac:dyDescent="0.25">
      <c r="A998" s="167" t="s">
        <v>699</v>
      </c>
      <c r="B998" s="161" t="s">
        <v>700</v>
      </c>
      <c r="C998" s="53">
        <v>829.0200000000018</v>
      </c>
      <c r="D998" s="36">
        <v>0</v>
      </c>
      <c r="E998" s="36">
        <v>0</v>
      </c>
      <c r="F998" s="36">
        <v>0</v>
      </c>
      <c r="G998" s="36">
        <f t="shared" si="126"/>
        <v>27.108954000000058</v>
      </c>
      <c r="H998" s="53">
        <f t="shared" si="127"/>
        <v>21.388716000000045</v>
      </c>
      <c r="I998" s="53">
        <f t="shared" si="128"/>
        <v>17.989734000000041</v>
      </c>
    </row>
    <row r="999" spans="1:9" s="166" customFormat="1" x14ac:dyDescent="0.25">
      <c r="A999" s="158" t="s">
        <v>701</v>
      </c>
      <c r="B999" s="64" t="s">
        <v>2182</v>
      </c>
      <c r="C999" s="53">
        <v>0</v>
      </c>
      <c r="D999" s="36">
        <v>0</v>
      </c>
      <c r="E999" s="36">
        <v>0</v>
      </c>
      <c r="F999" s="36">
        <v>240</v>
      </c>
      <c r="G999" s="36">
        <f>F999/12</f>
        <v>20</v>
      </c>
      <c r="H999" s="53">
        <f>F999/12</f>
        <v>20</v>
      </c>
      <c r="I999" s="53">
        <f>F999/12</f>
        <v>20</v>
      </c>
    </row>
    <row r="1000" spans="1:9" s="166" customFormat="1" x14ac:dyDescent="0.25">
      <c r="A1000" s="167" t="s">
        <v>702</v>
      </c>
      <c r="B1000" s="161" t="s">
        <v>703</v>
      </c>
      <c r="C1000" s="53">
        <v>2662.7464658500003</v>
      </c>
      <c r="D1000" s="36">
        <v>0</v>
      </c>
      <c r="E1000" s="36">
        <v>0</v>
      </c>
      <c r="F1000" s="36">
        <v>0</v>
      </c>
      <c r="G1000" s="36">
        <f t="shared" ref="G1000:G1021" si="129">C1000*0.0327+D1000*2/36+E1000/12</f>
        <v>87.071809433295016</v>
      </c>
      <c r="H1000" s="53">
        <f t="shared" ref="H1000:H1021" si="130">C1000*0.0258+D1000*3/48+E1000/12</f>
        <v>68.698858818930006</v>
      </c>
      <c r="I1000" s="53">
        <f t="shared" ref="I1000:I1021" si="131">C1000*0.0217+D1000*4/60+E1000/12</f>
        <v>57.781598308945007</v>
      </c>
    </row>
    <row r="1001" spans="1:9" s="166" customFormat="1" ht="30" x14ac:dyDescent="0.25">
      <c r="A1001" s="167" t="s">
        <v>704</v>
      </c>
      <c r="B1001" s="161" t="s">
        <v>705</v>
      </c>
      <c r="C1001" s="53">
        <v>2465.096569999992</v>
      </c>
      <c r="D1001" s="36">
        <v>0</v>
      </c>
      <c r="E1001" s="36">
        <v>0</v>
      </c>
      <c r="F1001" s="36">
        <v>0</v>
      </c>
      <c r="G1001" s="36">
        <f t="shared" si="129"/>
        <v>80.608657838999733</v>
      </c>
      <c r="H1001" s="53">
        <f t="shared" si="130"/>
        <v>63.599491505999794</v>
      </c>
      <c r="I1001" s="53">
        <f t="shared" si="131"/>
        <v>53.492595568999825</v>
      </c>
    </row>
    <row r="1002" spans="1:9" s="166" customFormat="1" ht="30" x14ac:dyDescent="0.25">
      <c r="A1002" s="167" t="s">
        <v>706</v>
      </c>
      <c r="B1002" s="161" t="s">
        <v>707</v>
      </c>
      <c r="C1002" s="53">
        <v>118.70134999999999</v>
      </c>
      <c r="D1002" s="36">
        <v>0</v>
      </c>
      <c r="E1002" s="36">
        <v>0</v>
      </c>
      <c r="F1002" s="36">
        <v>0</v>
      </c>
      <c r="G1002" s="36">
        <f t="shared" si="129"/>
        <v>3.8815341449999998</v>
      </c>
      <c r="H1002" s="53">
        <f t="shared" si="130"/>
        <v>3.0624948299999999</v>
      </c>
      <c r="I1002" s="53">
        <f t="shared" si="131"/>
        <v>2.5758192950000001</v>
      </c>
    </row>
    <row r="1003" spans="1:9" s="166" customFormat="1" x14ac:dyDescent="0.25">
      <c r="A1003" s="167" t="s">
        <v>708</v>
      </c>
      <c r="B1003" s="161" t="s">
        <v>709</v>
      </c>
      <c r="C1003" s="53">
        <v>765.21000000000186</v>
      </c>
      <c r="D1003" s="36">
        <v>0</v>
      </c>
      <c r="E1003" s="36">
        <v>0</v>
      </c>
      <c r="F1003" s="36">
        <v>0</v>
      </c>
      <c r="G1003" s="36">
        <f t="shared" si="129"/>
        <v>25.02236700000006</v>
      </c>
      <c r="H1003" s="53">
        <f t="shared" si="130"/>
        <v>19.742418000000047</v>
      </c>
      <c r="I1003" s="53">
        <f t="shared" si="131"/>
        <v>16.605057000000041</v>
      </c>
    </row>
    <row r="1004" spans="1:9" s="166" customFormat="1" x14ac:dyDescent="0.25">
      <c r="A1004" s="167" t="s">
        <v>710</v>
      </c>
      <c r="B1004" s="161" t="s">
        <v>709</v>
      </c>
      <c r="C1004" s="53">
        <v>3829.125</v>
      </c>
      <c r="D1004" s="36">
        <v>0</v>
      </c>
      <c r="E1004" s="36">
        <v>0</v>
      </c>
      <c r="F1004" s="36">
        <v>0</v>
      </c>
      <c r="G1004" s="36">
        <f t="shared" si="129"/>
        <v>125.21238750000001</v>
      </c>
      <c r="H1004" s="53">
        <f t="shared" si="130"/>
        <v>98.791425000000004</v>
      </c>
      <c r="I1004" s="53">
        <f t="shared" si="131"/>
        <v>83.092012499999996</v>
      </c>
    </row>
    <row r="1005" spans="1:9" s="166" customFormat="1" x14ac:dyDescent="0.25">
      <c r="A1005" s="167" t="s">
        <v>711</v>
      </c>
      <c r="B1005" s="161" t="s">
        <v>709</v>
      </c>
      <c r="C1005" s="53">
        <v>7658.25</v>
      </c>
      <c r="D1005" s="36">
        <v>0</v>
      </c>
      <c r="E1005" s="36">
        <v>0</v>
      </c>
      <c r="F1005" s="36">
        <v>0</v>
      </c>
      <c r="G1005" s="36">
        <f t="shared" si="129"/>
        <v>250.42477500000001</v>
      </c>
      <c r="H1005" s="53">
        <f t="shared" si="130"/>
        <v>197.58285000000001</v>
      </c>
      <c r="I1005" s="53">
        <f t="shared" si="131"/>
        <v>166.18402499999999</v>
      </c>
    </row>
    <row r="1006" spans="1:9" s="166" customFormat="1" ht="30" x14ac:dyDescent="0.25">
      <c r="A1006" s="167" t="s">
        <v>712</v>
      </c>
      <c r="B1006" s="161" t="s">
        <v>713</v>
      </c>
      <c r="C1006" s="53">
        <v>2900.9450999999999</v>
      </c>
      <c r="D1006" s="36">
        <v>0</v>
      </c>
      <c r="E1006" s="36">
        <v>0</v>
      </c>
      <c r="F1006" s="36">
        <v>0</v>
      </c>
      <c r="G1006" s="36">
        <f t="shared" si="129"/>
        <v>94.860904769999991</v>
      </c>
      <c r="H1006" s="53">
        <f t="shared" si="130"/>
        <v>74.844383579999999</v>
      </c>
      <c r="I1006" s="53">
        <f t="shared" si="131"/>
        <v>62.950508669999998</v>
      </c>
    </row>
    <row r="1007" spans="1:9" s="166" customFormat="1" ht="30" x14ac:dyDescent="0.25">
      <c r="A1007" s="167" t="s">
        <v>714</v>
      </c>
      <c r="B1007" s="161" t="s">
        <v>715</v>
      </c>
      <c r="C1007" s="53">
        <v>2900.9450999999999</v>
      </c>
      <c r="D1007" s="36">
        <v>0</v>
      </c>
      <c r="E1007" s="36">
        <v>0</v>
      </c>
      <c r="F1007" s="36">
        <v>0</v>
      </c>
      <c r="G1007" s="36">
        <f t="shared" si="129"/>
        <v>94.860904769999991</v>
      </c>
      <c r="H1007" s="53">
        <f t="shared" si="130"/>
        <v>74.844383579999999</v>
      </c>
      <c r="I1007" s="53">
        <f t="shared" si="131"/>
        <v>62.950508669999998</v>
      </c>
    </row>
    <row r="1008" spans="1:9" s="166" customFormat="1" ht="30" x14ac:dyDescent="0.25">
      <c r="A1008" s="167" t="s">
        <v>716</v>
      </c>
      <c r="B1008" s="161" t="s">
        <v>717</v>
      </c>
      <c r="C1008" s="53">
        <v>3633.0738000000001</v>
      </c>
      <c r="D1008" s="36">
        <v>0</v>
      </c>
      <c r="E1008" s="36">
        <v>0</v>
      </c>
      <c r="F1008" s="36">
        <v>0</v>
      </c>
      <c r="G1008" s="36">
        <f t="shared" si="129"/>
        <v>118.80151326000001</v>
      </c>
      <c r="H1008" s="53">
        <f t="shared" si="130"/>
        <v>93.733304040000007</v>
      </c>
      <c r="I1008" s="53">
        <f t="shared" si="131"/>
        <v>78.837701460000005</v>
      </c>
    </row>
    <row r="1009" spans="1:9" s="166" customFormat="1" ht="30" x14ac:dyDescent="0.25">
      <c r="A1009" s="167" t="s">
        <v>718</v>
      </c>
      <c r="B1009" s="161" t="s">
        <v>719</v>
      </c>
      <c r="C1009" s="53">
        <v>2419.5999999999926</v>
      </c>
      <c r="D1009" s="36">
        <v>0</v>
      </c>
      <c r="E1009" s="36">
        <v>0</v>
      </c>
      <c r="F1009" s="36">
        <v>0</v>
      </c>
      <c r="G1009" s="36">
        <f t="shared" si="129"/>
        <v>79.120919999999757</v>
      </c>
      <c r="H1009" s="53">
        <f t="shared" si="130"/>
        <v>62.425679999999808</v>
      </c>
      <c r="I1009" s="53">
        <f t="shared" si="131"/>
        <v>52.505319999999841</v>
      </c>
    </row>
    <row r="1010" spans="1:9" s="166" customFormat="1" ht="30" x14ac:dyDescent="0.25">
      <c r="A1010" s="167" t="s">
        <v>720</v>
      </c>
      <c r="B1010" s="161" t="s">
        <v>721</v>
      </c>
      <c r="C1010" s="53">
        <v>3385.9675999999999</v>
      </c>
      <c r="D1010" s="36">
        <v>0</v>
      </c>
      <c r="E1010" s="36">
        <v>0</v>
      </c>
      <c r="F1010" s="36">
        <v>0</v>
      </c>
      <c r="G1010" s="36">
        <f t="shared" si="129"/>
        <v>110.72114051999999</v>
      </c>
      <c r="H1010" s="53">
        <f t="shared" si="130"/>
        <v>87.357964080000002</v>
      </c>
      <c r="I1010" s="53">
        <f t="shared" si="131"/>
        <v>73.475496919999998</v>
      </c>
    </row>
    <row r="1011" spans="1:9" s="166" customFormat="1" ht="30" x14ac:dyDescent="0.25">
      <c r="A1011" s="167" t="s">
        <v>722</v>
      </c>
      <c r="B1011" s="161" t="s">
        <v>723</v>
      </c>
      <c r="C1011" s="53">
        <v>3385.9675999999999</v>
      </c>
      <c r="D1011" s="36">
        <v>0</v>
      </c>
      <c r="E1011" s="36">
        <v>0</v>
      </c>
      <c r="F1011" s="36">
        <v>0</v>
      </c>
      <c r="G1011" s="36">
        <f t="shared" si="129"/>
        <v>110.72114051999999</v>
      </c>
      <c r="H1011" s="53">
        <f t="shared" si="130"/>
        <v>87.357964080000002</v>
      </c>
      <c r="I1011" s="53">
        <f t="shared" si="131"/>
        <v>73.475496919999998</v>
      </c>
    </row>
    <row r="1012" spans="1:9" s="166" customFormat="1" ht="30" x14ac:dyDescent="0.25">
      <c r="A1012" s="167" t="s">
        <v>724</v>
      </c>
      <c r="B1012" s="161" t="s">
        <v>725</v>
      </c>
      <c r="C1012" s="53">
        <v>4118.0963000000002</v>
      </c>
      <c r="D1012" s="36">
        <v>0</v>
      </c>
      <c r="E1012" s="36">
        <v>0</v>
      </c>
      <c r="F1012" s="36">
        <v>0</v>
      </c>
      <c r="G1012" s="36">
        <f t="shared" si="129"/>
        <v>134.66174900999999</v>
      </c>
      <c r="H1012" s="53">
        <f t="shared" si="130"/>
        <v>106.24688454000001</v>
      </c>
      <c r="I1012" s="53">
        <f t="shared" si="131"/>
        <v>89.362689710000012</v>
      </c>
    </row>
    <row r="1013" spans="1:9" s="166" customFormat="1" ht="30" x14ac:dyDescent="0.25">
      <c r="A1013" s="167" t="s">
        <v>726</v>
      </c>
      <c r="B1013" s="161" t="s">
        <v>727</v>
      </c>
      <c r="C1013" s="53">
        <v>2954.0423000000001</v>
      </c>
      <c r="D1013" s="36">
        <v>0</v>
      </c>
      <c r="E1013" s="36">
        <v>0</v>
      </c>
      <c r="F1013" s="36">
        <v>0</v>
      </c>
      <c r="G1013" s="36">
        <f t="shared" si="129"/>
        <v>96.597183209999997</v>
      </c>
      <c r="H1013" s="53">
        <f t="shared" si="130"/>
        <v>76.214291340000003</v>
      </c>
      <c r="I1013" s="53">
        <f t="shared" si="131"/>
        <v>64.10271791000001</v>
      </c>
    </row>
    <row r="1014" spans="1:9" s="166" customFormat="1" ht="30" x14ac:dyDescent="0.25">
      <c r="A1014" s="167" t="s">
        <v>728</v>
      </c>
      <c r="B1014" s="161" t="s">
        <v>729</v>
      </c>
      <c r="C1014" s="53">
        <v>1930.9000000000035</v>
      </c>
      <c r="D1014" s="36">
        <v>0</v>
      </c>
      <c r="E1014" s="36">
        <v>0</v>
      </c>
      <c r="F1014" s="36">
        <v>0</v>
      </c>
      <c r="G1014" s="36">
        <f t="shared" si="129"/>
        <v>63.140430000000116</v>
      </c>
      <c r="H1014" s="53">
        <f t="shared" si="130"/>
        <v>49.817220000000091</v>
      </c>
      <c r="I1014" s="53">
        <f t="shared" si="131"/>
        <v>41.900530000000074</v>
      </c>
    </row>
    <row r="1015" spans="1:9" s="166" customFormat="1" ht="30" x14ac:dyDescent="0.25">
      <c r="A1015" s="167" t="s">
        <v>730</v>
      </c>
      <c r="B1015" s="161" t="s">
        <v>731</v>
      </c>
      <c r="C1015" s="53">
        <v>1930.9000000000035</v>
      </c>
      <c r="D1015" s="36">
        <v>0</v>
      </c>
      <c r="E1015" s="36">
        <v>0</v>
      </c>
      <c r="F1015" s="36">
        <v>0</v>
      </c>
      <c r="G1015" s="36">
        <f t="shared" si="129"/>
        <v>63.140430000000116</v>
      </c>
      <c r="H1015" s="53">
        <f t="shared" si="130"/>
        <v>49.817220000000091</v>
      </c>
      <c r="I1015" s="53">
        <f t="shared" si="131"/>
        <v>41.900530000000074</v>
      </c>
    </row>
    <row r="1016" spans="1:9" s="166" customFormat="1" ht="30" x14ac:dyDescent="0.25">
      <c r="A1016" s="167" t="s">
        <v>732</v>
      </c>
      <c r="B1016" s="161" t="s">
        <v>733</v>
      </c>
      <c r="C1016" s="53">
        <v>2419.5999999999926</v>
      </c>
      <c r="D1016" s="36">
        <v>0</v>
      </c>
      <c r="E1016" s="36">
        <v>0</v>
      </c>
      <c r="F1016" s="36">
        <v>0</v>
      </c>
      <c r="G1016" s="36">
        <f t="shared" si="129"/>
        <v>79.120919999999757</v>
      </c>
      <c r="H1016" s="53">
        <f t="shared" si="130"/>
        <v>62.425679999999808</v>
      </c>
      <c r="I1016" s="53">
        <f t="shared" si="131"/>
        <v>52.505319999999841</v>
      </c>
    </row>
    <row r="1017" spans="1:9" s="170" customFormat="1" ht="30" x14ac:dyDescent="0.25">
      <c r="A1017" s="167" t="s">
        <v>734</v>
      </c>
      <c r="B1017" s="161" t="s">
        <v>735</v>
      </c>
      <c r="C1017" s="53">
        <v>1643.6700000000035</v>
      </c>
      <c r="D1017" s="36">
        <v>0</v>
      </c>
      <c r="E1017" s="36">
        <v>0</v>
      </c>
      <c r="F1017" s="36">
        <v>0</v>
      </c>
      <c r="G1017" s="36">
        <f t="shared" si="129"/>
        <v>53.748009000000117</v>
      </c>
      <c r="H1017" s="53">
        <f t="shared" si="130"/>
        <v>42.406686000000093</v>
      </c>
      <c r="I1017" s="53">
        <f t="shared" si="131"/>
        <v>35.667639000000079</v>
      </c>
    </row>
    <row r="1018" spans="1:9" s="170" customFormat="1" ht="30" x14ac:dyDescent="0.25">
      <c r="A1018" s="167" t="s">
        <v>736</v>
      </c>
      <c r="B1018" s="161" t="s">
        <v>737</v>
      </c>
      <c r="C1018" s="53">
        <v>1643.6700000000035</v>
      </c>
      <c r="D1018" s="36">
        <v>0</v>
      </c>
      <c r="E1018" s="36">
        <v>0</v>
      </c>
      <c r="F1018" s="36">
        <v>0</v>
      </c>
      <c r="G1018" s="36">
        <f t="shared" si="129"/>
        <v>53.748009000000117</v>
      </c>
      <c r="H1018" s="53">
        <f t="shared" si="130"/>
        <v>42.406686000000093</v>
      </c>
      <c r="I1018" s="53">
        <f t="shared" si="131"/>
        <v>35.667639000000079</v>
      </c>
    </row>
    <row r="1019" spans="1:9" s="170" customFormat="1" ht="30" x14ac:dyDescent="0.25">
      <c r="A1019" s="167" t="s">
        <v>738</v>
      </c>
      <c r="B1019" s="161" t="s">
        <v>739</v>
      </c>
      <c r="C1019" s="53">
        <v>965.04000000000178</v>
      </c>
      <c r="D1019" s="36">
        <v>0</v>
      </c>
      <c r="E1019" s="36">
        <v>0</v>
      </c>
      <c r="F1019" s="36">
        <v>0</v>
      </c>
      <c r="G1019" s="36">
        <f t="shared" si="129"/>
        <v>31.556808000000057</v>
      </c>
      <c r="H1019" s="53">
        <f t="shared" si="130"/>
        <v>24.898032000000047</v>
      </c>
      <c r="I1019" s="53">
        <f t="shared" si="131"/>
        <v>20.94136800000004</v>
      </c>
    </row>
    <row r="1020" spans="1:9" s="166" customFormat="1" ht="30" x14ac:dyDescent="0.25">
      <c r="A1020" s="167" t="s">
        <v>740</v>
      </c>
      <c r="B1020" s="161" t="s">
        <v>741</v>
      </c>
      <c r="C1020" s="53">
        <v>965.04000000000178</v>
      </c>
      <c r="D1020" s="36">
        <v>0</v>
      </c>
      <c r="E1020" s="36">
        <v>0</v>
      </c>
      <c r="F1020" s="36">
        <v>0</v>
      </c>
      <c r="G1020" s="36">
        <f t="shared" si="129"/>
        <v>31.556808000000057</v>
      </c>
      <c r="H1020" s="53">
        <f t="shared" si="130"/>
        <v>24.898032000000047</v>
      </c>
      <c r="I1020" s="53">
        <f t="shared" si="131"/>
        <v>20.94136800000004</v>
      </c>
    </row>
    <row r="1021" spans="1:9" s="166" customFormat="1" ht="30" x14ac:dyDescent="0.25">
      <c r="A1021" s="167" t="s">
        <v>742</v>
      </c>
      <c r="B1021" s="161" t="s">
        <v>743</v>
      </c>
      <c r="C1021" s="53">
        <v>1158.6500000000035</v>
      </c>
      <c r="D1021" s="36">
        <v>0</v>
      </c>
      <c r="E1021" s="36">
        <v>0</v>
      </c>
      <c r="F1021" s="36">
        <v>0</v>
      </c>
      <c r="G1021" s="36">
        <f t="shared" si="129"/>
        <v>37.887855000000116</v>
      </c>
      <c r="H1021" s="53">
        <f t="shared" si="130"/>
        <v>29.89317000000009</v>
      </c>
      <c r="I1021" s="53">
        <f t="shared" si="131"/>
        <v>25.142705000000078</v>
      </c>
    </row>
    <row r="1022" spans="1:9" s="166" customFormat="1" ht="30" x14ac:dyDescent="0.25">
      <c r="A1022" s="167" t="s">
        <v>1730</v>
      </c>
      <c r="B1022" s="161" t="s">
        <v>1816</v>
      </c>
      <c r="C1022" s="53" t="s">
        <v>2049</v>
      </c>
      <c r="D1022" s="36">
        <v>0</v>
      </c>
      <c r="E1022" s="36">
        <v>0</v>
      </c>
      <c r="F1022" s="36">
        <v>0</v>
      </c>
      <c r="G1022" s="36" t="s">
        <v>2049</v>
      </c>
      <c r="H1022" s="53" t="s">
        <v>2049</v>
      </c>
      <c r="I1022" s="53" t="s">
        <v>2049</v>
      </c>
    </row>
    <row r="1023" spans="1:9" s="166" customFormat="1" ht="30" x14ac:dyDescent="0.25">
      <c r="A1023" s="167" t="s">
        <v>1731</v>
      </c>
      <c r="B1023" s="161" t="s">
        <v>1817</v>
      </c>
      <c r="C1023" s="53" t="s">
        <v>2049</v>
      </c>
      <c r="D1023" s="36">
        <v>0</v>
      </c>
      <c r="E1023" s="36">
        <v>0</v>
      </c>
      <c r="F1023" s="36">
        <v>0</v>
      </c>
      <c r="G1023" s="36" t="s">
        <v>2049</v>
      </c>
      <c r="H1023" s="53" t="s">
        <v>2049</v>
      </c>
      <c r="I1023" s="53" t="s">
        <v>2049</v>
      </c>
    </row>
    <row r="1024" spans="1:9" s="166" customFormat="1" ht="30" x14ac:dyDescent="0.25">
      <c r="A1024" s="167" t="s">
        <v>1732</v>
      </c>
      <c r="B1024" s="161" t="s">
        <v>1818</v>
      </c>
      <c r="C1024" s="53" t="s">
        <v>2049</v>
      </c>
      <c r="D1024" s="36">
        <v>0</v>
      </c>
      <c r="E1024" s="36">
        <v>0</v>
      </c>
      <c r="F1024" s="36">
        <v>0</v>
      </c>
      <c r="G1024" s="36" t="s">
        <v>2049</v>
      </c>
      <c r="H1024" s="53" t="s">
        <v>2049</v>
      </c>
      <c r="I1024" s="53" t="s">
        <v>2049</v>
      </c>
    </row>
    <row r="1025" spans="1:9" s="166" customFormat="1" ht="30" x14ac:dyDescent="0.25">
      <c r="A1025" s="167" t="s">
        <v>1733</v>
      </c>
      <c r="B1025" s="161" t="s">
        <v>1819</v>
      </c>
      <c r="C1025" s="53" t="s">
        <v>2049</v>
      </c>
      <c r="D1025" s="36">
        <v>0</v>
      </c>
      <c r="E1025" s="36">
        <v>0</v>
      </c>
      <c r="F1025" s="36">
        <v>0</v>
      </c>
      <c r="G1025" s="36" t="s">
        <v>2049</v>
      </c>
      <c r="H1025" s="53" t="s">
        <v>2049</v>
      </c>
      <c r="I1025" s="53" t="s">
        <v>2049</v>
      </c>
    </row>
    <row r="1026" spans="1:9" s="166" customFormat="1" ht="30" x14ac:dyDescent="0.25">
      <c r="A1026" s="167" t="s">
        <v>744</v>
      </c>
      <c r="B1026" s="161" t="s">
        <v>745</v>
      </c>
      <c r="C1026" s="53">
        <v>4850.2250000000004</v>
      </c>
      <c r="D1026" s="36">
        <v>0</v>
      </c>
      <c r="E1026" s="36">
        <v>0</v>
      </c>
      <c r="F1026" s="36">
        <v>0</v>
      </c>
      <c r="G1026" s="36">
        <f t="shared" ref="G1026:G1053" si="132">C1026*0.0327+D1026*2/36+E1026/12</f>
        <v>158.60235750000001</v>
      </c>
      <c r="H1026" s="53">
        <f t="shared" ref="H1026:H1053" si="133">C1026*0.0258+D1026*3/48+E1026/12</f>
        <v>125.135805</v>
      </c>
      <c r="I1026" s="53">
        <f t="shared" ref="I1026:I1053" si="134">C1026*0.0217+D1026*4/60+E1026/12</f>
        <v>105.24988250000001</v>
      </c>
    </row>
    <row r="1027" spans="1:9" s="166" customFormat="1" ht="30" x14ac:dyDescent="0.25">
      <c r="A1027" s="167" t="s">
        <v>746</v>
      </c>
      <c r="B1027" s="161" t="s">
        <v>747</v>
      </c>
      <c r="C1027" s="53">
        <v>969</v>
      </c>
      <c r="D1027" s="36">
        <v>0</v>
      </c>
      <c r="E1027" s="36">
        <v>0</v>
      </c>
      <c r="F1027" s="36">
        <v>0</v>
      </c>
      <c r="G1027" s="36">
        <f t="shared" si="132"/>
        <v>31.686299999999999</v>
      </c>
      <c r="H1027" s="53">
        <f t="shared" si="133"/>
        <v>25.0002</v>
      </c>
      <c r="I1027" s="53">
        <f t="shared" si="134"/>
        <v>21.0273</v>
      </c>
    </row>
    <row r="1028" spans="1:9" s="166" customFormat="1" ht="30" x14ac:dyDescent="0.25">
      <c r="A1028" s="167" t="s">
        <v>748</v>
      </c>
      <c r="B1028" s="161" t="s">
        <v>749</v>
      </c>
      <c r="C1028" s="53">
        <v>2423.7799999999925</v>
      </c>
      <c r="D1028" s="36">
        <v>0</v>
      </c>
      <c r="E1028" s="36">
        <v>0</v>
      </c>
      <c r="F1028" s="36">
        <v>0</v>
      </c>
      <c r="G1028" s="36">
        <f t="shared" si="132"/>
        <v>79.257605999999754</v>
      </c>
      <c r="H1028" s="53">
        <f t="shared" si="133"/>
        <v>62.533523999999808</v>
      </c>
      <c r="I1028" s="53">
        <f t="shared" si="134"/>
        <v>52.596025999999839</v>
      </c>
    </row>
    <row r="1029" spans="1:9" s="166" customFormat="1" ht="30" x14ac:dyDescent="0.25">
      <c r="A1029" s="167" t="s">
        <v>750</v>
      </c>
      <c r="B1029" s="161" t="s">
        <v>751</v>
      </c>
      <c r="C1029" s="53">
        <v>1935.0800000000033</v>
      </c>
      <c r="D1029" s="36">
        <v>0</v>
      </c>
      <c r="E1029" s="36">
        <v>0</v>
      </c>
      <c r="F1029" s="36">
        <v>0</v>
      </c>
      <c r="G1029" s="36">
        <f t="shared" si="132"/>
        <v>63.277116000000106</v>
      </c>
      <c r="H1029" s="53">
        <f t="shared" si="133"/>
        <v>49.925064000000084</v>
      </c>
      <c r="I1029" s="53">
        <f t="shared" si="134"/>
        <v>41.991236000000072</v>
      </c>
    </row>
    <row r="1030" spans="1:9" s="166" customFormat="1" ht="30" x14ac:dyDescent="0.25">
      <c r="A1030" s="167" t="s">
        <v>752</v>
      </c>
      <c r="B1030" s="161" t="s">
        <v>753</v>
      </c>
      <c r="C1030" s="53">
        <v>1639.9900000000034</v>
      </c>
      <c r="D1030" s="36">
        <v>0</v>
      </c>
      <c r="E1030" s="36">
        <v>0</v>
      </c>
      <c r="F1030" s="36">
        <v>0</v>
      </c>
      <c r="G1030" s="36">
        <f t="shared" si="132"/>
        <v>53.627673000000115</v>
      </c>
      <c r="H1030" s="53">
        <f t="shared" si="133"/>
        <v>42.311742000000088</v>
      </c>
      <c r="I1030" s="53">
        <f t="shared" si="134"/>
        <v>35.587783000000073</v>
      </c>
    </row>
    <row r="1031" spans="1:9" s="166" customFormat="1" ht="30" x14ac:dyDescent="0.25">
      <c r="A1031" s="167" t="s">
        <v>754</v>
      </c>
      <c r="B1031" s="161" t="s">
        <v>755</v>
      </c>
      <c r="C1031" s="53">
        <v>1639.9900000000034</v>
      </c>
      <c r="D1031" s="36">
        <v>0</v>
      </c>
      <c r="E1031" s="36">
        <v>0</v>
      </c>
      <c r="F1031" s="36">
        <v>0</v>
      </c>
      <c r="G1031" s="36">
        <f t="shared" si="132"/>
        <v>53.627673000000115</v>
      </c>
      <c r="H1031" s="53">
        <f t="shared" si="133"/>
        <v>42.311742000000088</v>
      </c>
      <c r="I1031" s="53">
        <f t="shared" si="134"/>
        <v>35.587783000000073</v>
      </c>
    </row>
    <row r="1032" spans="1:9" s="166" customFormat="1" ht="30" x14ac:dyDescent="0.25">
      <c r="A1032" s="167" t="s">
        <v>756</v>
      </c>
      <c r="B1032" s="164" t="s">
        <v>757</v>
      </c>
      <c r="C1032" s="53">
        <v>1255.9500000000035</v>
      </c>
      <c r="D1032" s="36">
        <v>0</v>
      </c>
      <c r="E1032" s="36">
        <v>0</v>
      </c>
      <c r="F1032" s="36">
        <v>0</v>
      </c>
      <c r="G1032" s="36">
        <f t="shared" si="132"/>
        <v>41.069565000000111</v>
      </c>
      <c r="H1032" s="53">
        <f t="shared" si="133"/>
        <v>32.40351000000009</v>
      </c>
      <c r="I1032" s="53">
        <f t="shared" si="134"/>
        <v>27.254115000000077</v>
      </c>
    </row>
    <row r="1033" spans="1:9" s="166" customFormat="1" ht="30" x14ac:dyDescent="0.25">
      <c r="A1033" s="167" t="s">
        <v>758</v>
      </c>
      <c r="B1033" s="164" t="s">
        <v>759</v>
      </c>
      <c r="C1033" s="53">
        <v>6781.1251000000002</v>
      </c>
      <c r="D1033" s="36">
        <v>0</v>
      </c>
      <c r="E1033" s="36">
        <v>0</v>
      </c>
      <c r="F1033" s="36">
        <v>0</v>
      </c>
      <c r="G1033" s="36">
        <f t="shared" si="132"/>
        <v>221.74279077</v>
      </c>
      <c r="H1033" s="53">
        <f t="shared" si="133"/>
        <v>174.95302758</v>
      </c>
      <c r="I1033" s="53">
        <f t="shared" si="134"/>
        <v>147.15041467</v>
      </c>
    </row>
    <row r="1034" spans="1:9" s="166" customFormat="1" ht="30" x14ac:dyDescent="0.25">
      <c r="A1034" s="167" t="s">
        <v>760</v>
      </c>
      <c r="B1034" s="164" t="s">
        <v>761</v>
      </c>
      <c r="C1034" s="53">
        <v>6781.1251000000002</v>
      </c>
      <c r="D1034" s="36">
        <v>0</v>
      </c>
      <c r="E1034" s="36">
        <v>0</v>
      </c>
      <c r="F1034" s="36">
        <v>0</v>
      </c>
      <c r="G1034" s="36">
        <f t="shared" si="132"/>
        <v>221.74279077</v>
      </c>
      <c r="H1034" s="53">
        <f t="shared" si="133"/>
        <v>174.95302758</v>
      </c>
      <c r="I1034" s="53">
        <f t="shared" si="134"/>
        <v>147.15041467</v>
      </c>
    </row>
    <row r="1035" spans="1:9" s="166" customFormat="1" ht="30" x14ac:dyDescent="0.25">
      <c r="A1035" s="167" t="s">
        <v>762</v>
      </c>
      <c r="B1035" s="164" t="s">
        <v>763</v>
      </c>
      <c r="C1035" s="53">
        <v>7755.2545</v>
      </c>
      <c r="D1035" s="36">
        <v>0</v>
      </c>
      <c r="E1035" s="36">
        <v>0</v>
      </c>
      <c r="F1035" s="36">
        <v>0</v>
      </c>
      <c r="G1035" s="36">
        <f t="shared" si="132"/>
        <v>253.59682215000001</v>
      </c>
      <c r="H1035" s="53">
        <f t="shared" si="133"/>
        <v>200.08556609999999</v>
      </c>
      <c r="I1035" s="53">
        <f t="shared" si="134"/>
        <v>168.28902264999999</v>
      </c>
    </row>
    <row r="1036" spans="1:9" s="166" customFormat="1" ht="30" x14ac:dyDescent="0.25">
      <c r="A1036" s="167" t="s">
        <v>764</v>
      </c>
      <c r="B1036" s="164" t="s">
        <v>765</v>
      </c>
      <c r="C1036" s="53">
        <v>5427.1464999999998</v>
      </c>
      <c r="D1036" s="36">
        <v>0</v>
      </c>
      <c r="E1036" s="36">
        <v>0</v>
      </c>
      <c r="F1036" s="36">
        <v>0</v>
      </c>
      <c r="G1036" s="36">
        <f t="shared" si="132"/>
        <v>177.46769054999999</v>
      </c>
      <c r="H1036" s="53">
        <f t="shared" si="133"/>
        <v>140.02037970000001</v>
      </c>
      <c r="I1036" s="53">
        <f t="shared" si="134"/>
        <v>117.76907905</v>
      </c>
    </row>
    <row r="1037" spans="1:9" s="166" customFormat="1" x14ac:dyDescent="0.25">
      <c r="A1037" s="167" t="s">
        <v>766</v>
      </c>
      <c r="B1037" s="164" t="s">
        <v>767</v>
      </c>
      <c r="C1037" s="53">
        <v>983.83</v>
      </c>
      <c r="D1037" s="36">
        <v>0</v>
      </c>
      <c r="E1037" s="36">
        <v>0</v>
      </c>
      <c r="F1037" s="36">
        <v>0</v>
      </c>
      <c r="G1037" s="36">
        <f t="shared" si="132"/>
        <v>32.171241000000002</v>
      </c>
      <c r="H1037" s="53">
        <f t="shared" si="133"/>
        <v>25.382814</v>
      </c>
      <c r="I1037" s="53">
        <f t="shared" si="134"/>
        <v>21.349111000000001</v>
      </c>
    </row>
    <row r="1038" spans="1:9" s="166" customFormat="1" ht="15.75" x14ac:dyDescent="0.25">
      <c r="A1038" s="167" t="s">
        <v>768</v>
      </c>
      <c r="B1038" s="191" t="s">
        <v>3231</v>
      </c>
      <c r="C1038" s="53">
        <v>144.99</v>
      </c>
      <c r="D1038" s="36">
        <v>0</v>
      </c>
      <c r="E1038" s="36">
        <v>0</v>
      </c>
      <c r="F1038" s="36">
        <v>0</v>
      </c>
      <c r="G1038" s="36">
        <f t="shared" si="132"/>
        <v>4.7411729999999999</v>
      </c>
      <c r="H1038" s="53">
        <f t="shared" si="133"/>
        <v>3.7407420000000005</v>
      </c>
      <c r="I1038" s="53">
        <f t="shared" si="134"/>
        <v>3.1462830000000004</v>
      </c>
    </row>
    <row r="1039" spans="1:9" s="166" customFormat="1" x14ac:dyDescent="0.25">
      <c r="A1039" s="167" t="s">
        <v>769</v>
      </c>
      <c r="B1039" s="161" t="s">
        <v>770</v>
      </c>
      <c r="C1039" s="53">
        <v>709.09901000000184</v>
      </c>
      <c r="D1039" s="36">
        <v>96</v>
      </c>
      <c r="E1039" s="36">
        <v>0</v>
      </c>
      <c r="F1039" s="36">
        <v>0</v>
      </c>
      <c r="G1039" s="36">
        <f t="shared" si="132"/>
        <v>28.520870960333394</v>
      </c>
      <c r="H1039" s="53">
        <f t="shared" si="133"/>
        <v>24.294754458000046</v>
      </c>
      <c r="I1039" s="53">
        <f t="shared" si="134"/>
        <v>21.78744851700004</v>
      </c>
    </row>
    <row r="1040" spans="1:9" s="166" customFormat="1" x14ac:dyDescent="0.25">
      <c r="A1040" s="167" t="s">
        <v>771</v>
      </c>
      <c r="B1040" s="161" t="s">
        <v>772</v>
      </c>
      <c r="C1040" s="53">
        <v>924.88221000000192</v>
      </c>
      <c r="D1040" s="36">
        <v>120</v>
      </c>
      <c r="E1040" s="36">
        <v>0</v>
      </c>
      <c r="F1040" s="36">
        <v>0</v>
      </c>
      <c r="G1040" s="36">
        <f t="shared" si="132"/>
        <v>36.910314933666726</v>
      </c>
      <c r="H1040" s="53">
        <f t="shared" si="133"/>
        <v>31.361961018000049</v>
      </c>
      <c r="I1040" s="53">
        <f t="shared" si="134"/>
        <v>28.069943957000042</v>
      </c>
    </row>
    <row r="1041" spans="1:9" s="170" customFormat="1" x14ac:dyDescent="0.25">
      <c r="A1041" s="167" t="s">
        <v>773</v>
      </c>
      <c r="B1041" s="161" t="s">
        <v>774</v>
      </c>
      <c r="C1041" s="53">
        <v>2901.0795249999924</v>
      </c>
      <c r="D1041" s="36">
        <v>396</v>
      </c>
      <c r="E1041" s="36">
        <v>0</v>
      </c>
      <c r="F1041" s="36">
        <v>0</v>
      </c>
      <c r="G1041" s="36">
        <f t="shared" si="132"/>
        <v>116.86530046749975</v>
      </c>
      <c r="H1041" s="53">
        <f t="shared" si="133"/>
        <v>99.597851744999801</v>
      </c>
      <c r="I1041" s="53">
        <f t="shared" si="134"/>
        <v>89.353425692499826</v>
      </c>
    </row>
    <row r="1042" spans="1:9" s="166" customFormat="1" x14ac:dyDescent="0.25">
      <c r="A1042" s="162" t="s">
        <v>3137</v>
      </c>
      <c r="B1042" s="162" t="s">
        <v>3138</v>
      </c>
      <c r="C1042" s="53">
        <v>399</v>
      </c>
      <c r="D1042" s="36">
        <v>0</v>
      </c>
      <c r="E1042" s="36">
        <v>0</v>
      </c>
      <c r="F1042" s="36">
        <v>0</v>
      </c>
      <c r="G1042" s="36">
        <f t="shared" si="132"/>
        <v>13.0473</v>
      </c>
      <c r="H1042" s="53">
        <f t="shared" si="133"/>
        <v>10.2942</v>
      </c>
      <c r="I1042" s="53">
        <f t="shared" si="134"/>
        <v>8.6583000000000006</v>
      </c>
    </row>
    <row r="1043" spans="1:9" s="166" customFormat="1" ht="75" x14ac:dyDescent="0.25">
      <c r="A1043" s="167" t="s">
        <v>775</v>
      </c>
      <c r="B1043" s="68" t="s">
        <v>3199</v>
      </c>
      <c r="C1043" s="53">
        <v>251.71275</v>
      </c>
      <c r="D1043" s="36">
        <v>48</v>
      </c>
      <c r="E1043" s="36">
        <v>0</v>
      </c>
      <c r="F1043" s="36">
        <v>0</v>
      </c>
      <c r="G1043" s="36">
        <f t="shared" si="132"/>
        <v>10.897673591666665</v>
      </c>
      <c r="H1043" s="53">
        <f t="shared" si="133"/>
        <v>9.4941889499999998</v>
      </c>
      <c r="I1043" s="53">
        <f t="shared" si="134"/>
        <v>8.6621666749999999</v>
      </c>
    </row>
    <row r="1044" spans="1:9" s="166" customFormat="1" ht="105" x14ac:dyDescent="0.25">
      <c r="A1044" s="167" t="s">
        <v>776</v>
      </c>
      <c r="B1044" s="68" t="s">
        <v>3229</v>
      </c>
      <c r="C1044" s="53">
        <v>402.00945499999989</v>
      </c>
      <c r="D1044" s="36">
        <v>72</v>
      </c>
      <c r="E1044" s="36">
        <v>0</v>
      </c>
      <c r="F1044" s="36">
        <v>0</v>
      </c>
      <c r="G1044" s="36">
        <f t="shared" si="132"/>
        <v>17.145709178499999</v>
      </c>
      <c r="H1044" s="53">
        <f t="shared" si="133"/>
        <v>14.871843938999998</v>
      </c>
      <c r="I1044" s="53">
        <f t="shared" si="134"/>
        <v>13.523605173499998</v>
      </c>
    </row>
    <row r="1045" spans="1:9" s="166" customFormat="1" x14ac:dyDescent="0.25">
      <c r="A1045" s="167" t="s">
        <v>777</v>
      </c>
      <c r="B1045" s="161" t="s">
        <v>778</v>
      </c>
      <c r="C1045" s="53">
        <v>2330.6499999999924</v>
      </c>
      <c r="D1045" s="36">
        <v>0</v>
      </c>
      <c r="E1045" s="36">
        <v>0</v>
      </c>
      <c r="F1045" s="36">
        <v>0</v>
      </c>
      <c r="G1045" s="36">
        <f t="shared" si="132"/>
        <v>76.212254999999743</v>
      </c>
      <c r="H1045" s="53">
        <f t="shared" si="133"/>
        <v>60.130769999999806</v>
      </c>
      <c r="I1045" s="53">
        <f t="shared" si="134"/>
        <v>50.575104999999837</v>
      </c>
    </row>
    <row r="1046" spans="1:9" s="166" customFormat="1" ht="30" x14ac:dyDescent="0.25">
      <c r="A1046" s="151" t="s">
        <v>3094</v>
      </c>
      <c r="B1046" s="151" t="s">
        <v>3113</v>
      </c>
      <c r="C1046" s="53">
        <v>22838</v>
      </c>
      <c r="D1046" s="138">
        <v>3120</v>
      </c>
      <c r="E1046" s="77">
        <v>0</v>
      </c>
      <c r="F1046" s="36">
        <v>0</v>
      </c>
      <c r="G1046" s="36">
        <f t="shared" si="132"/>
        <v>920.13593333333336</v>
      </c>
      <c r="H1046" s="53">
        <f t="shared" si="133"/>
        <v>784.22040000000004</v>
      </c>
      <c r="I1046" s="53">
        <f t="shared" si="134"/>
        <v>703.58460000000002</v>
      </c>
    </row>
    <row r="1047" spans="1:9" s="166" customFormat="1" ht="30" x14ac:dyDescent="0.25">
      <c r="A1047" s="151" t="s">
        <v>3095</v>
      </c>
      <c r="B1047" s="151" t="s">
        <v>3114</v>
      </c>
      <c r="C1047" s="53">
        <v>4123</v>
      </c>
      <c r="D1047" s="138">
        <v>564</v>
      </c>
      <c r="E1047" s="77">
        <v>0</v>
      </c>
      <c r="F1047" s="36">
        <v>0</v>
      </c>
      <c r="G1047" s="36">
        <f t="shared" si="132"/>
        <v>166.15543333333335</v>
      </c>
      <c r="H1047" s="53">
        <f t="shared" si="133"/>
        <v>141.6234</v>
      </c>
      <c r="I1047" s="53">
        <f t="shared" si="134"/>
        <v>127.06909999999999</v>
      </c>
    </row>
    <row r="1048" spans="1:9" s="166" customFormat="1" x14ac:dyDescent="0.25">
      <c r="A1048" s="151" t="s">
        <v>3096</v>
      </c>
      <c r="B1048" s="151" t="s">
        <v>3115</v>
      </c>
      <c r="C1048" s="53">
        <v>617.5</v>
      </c>
      <c r="D1048" s="138">
        <v>84</v>
      </c>
      <c r="E1048" s="77">
        <v>0</v>
      </c>
      <c r="F1048" s="36">
        <v>0</v>
      </c>
      <c r="G1048" s="36">
        <f t="shared" si="132"/>
        <v>24.858916666666669</v>
      </c>
      <c r="H1048" s="53">
        <f t="shared" si="133"/>
        <v>21.1815</v>
      </c>
      <c r="I1048" s="53">
        <f t="shared" si="134"/>
        <v>18.999749999999999</v>
      </c>
    </row>
    <row r="1049" spans="1:9" s="166" customFormat="1" x14ac:dyDescent="0.25">
      <c r="A1049" s="151" t="s">
        <v>3097</v>
      </c>
      <c r="B1049" s="151" t="s">
        <v>3116</v>
      </c>
      <c r="C1049" s="53">
        <v>4940</v>
      </c>
      <c r="D1049" s="138">
        <v>672</v>
      </c>
      <c r="E1049" s="77">
        <v>0</v>
      </c>
      <c r="F1049" s="36">
        <v>0</v>
      </c>
      <c r="G1049" s="36">
        <f t="shared" si="132"/>
        <v>198.87133333333335</v>
      </c>
      <c r="H1049" s="53">
        <f t="shared" si="133"/>
        <v>169.452</v>
      </c>
      <c r="I1049" s="53">
        <f t="shared" si="134"/>
        <v>151.99799999999999</v>
      </c>
    </row>
    <row r="1050" spans="1:9" s="166" customFormat="1" ht="30" x14ac:dyDescent="0.25">
      <c r="A1050" s="151" t="s">
        <v>3098</v>
      </c>
      <c r="B1050" s="151" t="s">
        <v>3117</v>
      </c>
      <c r="C1050" s="53">
        <v>4769</v>
      </c>
      <c r="D1050" s="138">
        <v>648</v>
      </c>
      <c r="E1050" s="77">
        <v>0</v>
      </c>
      <c r="F1050" s="36">
        <v>0</v>
      </c>
      <c r="G1050" s="36">
        <f t="shared" si="132"/>
        <v>191.94630000000001</v>
      </c>
      <c r="H1050" s="53">
        <f t="shared" si="133"/>
        <v>163.5402</v>
      </c>
      <c r="I1050" s="53">
        <f t="shared" si="134"/>
        <v>146.68729999999999</v>
      </c>
    </row>
    <row r="1051" spans="1:9" s="166" customFormat="1" x14ac:dyDescent="0.25">
      <c r="A1051" s="151" t="s">
        <v>3099</v>
      </c>
      <c r="B1051" s="151" t="s">
        <v>3118</v>
      </c>
      <c r="C1051" s="53">
        <v>437</v>
      </c>
      <c r="D1051" s="138">
        <v>60</v>
      </c>
      <c r="E1051" s="77">
        <v>0</v>
      </c>
      <c r="F1051" s="36">
        <v>0</v>
      </c>
      <c r="G1051" s="36">
        <f t="shared" si="132"/>
        <v>17.623233333333332</v>
      </c>
      <c r="H1051" s="53">
        <f t="shared" si="133"/>
        <v>15.0246</v>
      </c>
      <c r="I1051" s="53">
        <f t="shared" si="134"/>
        <v>13.482900000000001</v>
      </c>
    </row>
    <row r="1052" spans="1:9" s="166" customFormat="1" x14ac:dyDescent="0.25">
      <c r="A1052" s="151" t="s">
        <v>3100</v>
      </c>
      <c r="B1052" s="151" t="s">
        <v>3119</v>
      </c>
      <c r="C1052" s="53">
        <v>2232.5</v>
      </c>
      <c r="D1052" s="138">
        <v>300</v>
      </c>
      <c r="E1052" s="77">
        <v>0</v>
      </c>
      <c r="F1052" s="36">
        <v>0</v>
      </c>
      <c r="G1052" s="36">
        <f t="shared" si="132"/>
        <v>89.669416666666677</v>
      </c>
      <c r="H1052" s="53">
        <f t="shared" si="133"/>
        <v>76.348500000000001</v>
      </c>
      <c r="I1052" s="53">
        <f t="shared" si="134"/>
        <v>68.445250000000001</v>
      </c>
    </row>
    <row r="1053" spans="1:9" s="166" customFormat="1" ht="30" x14ac:dyDescent="0.25">
      <c r="A1053" s="167" t="s">
        <v>2136</v>
      </c>
      <c r="B1053" s="64" t="s">
        <v>2143</v>
      </c>
      <c r="C1053" s="53">
        <v>1163.8800000000035</v>
      </c>
      <c r="D1053" s="36">
        <v>0</v>
      </c>
      <c r="E1053" s="36">
        <v>0</v>
      </c>
      <c r="F1053" s="36">
        <v>0</v>
      </c>
      <c r="G1053" s="36">
        <f t="shared" si="132"/>
        <v>38.058876000000112</v>
      </c>
      <c r="H1053" s="53">
        <f t="shared" si="133"/>
        <v>30.028104000000091</v>
      </c>
      <c r="I1053" s="53">
        <f t="shared" si="134"/>
        <v>25.256196000000077</v>
      </c>
    </row>
    <row r="1054" spans="1:9" s="166" customFormat="1" x14ac:dyDescent="0.25">
      <c r="A1054" s="158" t="s">
        <v>779</v>
      </c>
      <c r="B1054" s="64" t="s">
        <v>2183</v>
      </c>
      <c r="C1054" s="53">
        <v>0</v>
      </c>
      <c r="D1054" s="36">
        <v>0</v>
      </c>
      <c r="E1054" s="36">
        <v>0</v>
      </c>
      <c r="F1054" s="36">
        <v>480</v>
      </c>
      <c r="G1054" s="36">
        <f>F1054/12</f>
        <v>40</v>
      </c>
      <c r="H1054" s="53">
        <f>F1054/12</f>
        <v>40</v>
      </c>
      <c r="I1054" s="53">
        <f>F1054/12</f>
        <v>40</v>
      </c>
    </row>
    <row r="1055" spans="1:9" s="166" customFormat="1" x14ac:dyDescent="0.25">
      <c r="A1055" s="167" t="s">
        <v>780</v>
      </c>
      <c r="B1055" s="161" t="s">
        <v>781</v>
      </c>
      <c r="C1055" s="53">
        <v>2976.8899999999926</v>
      </c>
      <c r="D1055" s="36">
        <v>408</v>
      </c>
      <c r="E1055" s="36">
        <v>0</v>
      </c>
      <c r="F1055" s="36">
        <v>0</v>
      </c>
      <c r="G1055" s="36">
        <f t="shared" ref="G1055:G1057" si="135">C1055*0.0327+D1055*2/36+E1055/12</f>
        <v>120.01096966666643</v>
      </c>
      <c r="H1055" s="53">
        <f t="shared" ref="H1055:H1057" si="136">C1055*0.0258+D1055*3/48+E1055/12</f>
        <v>102.30376199999981</v>
      </c>
      <c r="I1055" s="53">
        <f t="shared" ref="I1055:I1057" si="137">C1055*0.0217+D1055*4/60+E1055/12</f>
        <v>91.798512999999843</v>
      </c>
    </row>
    <row r="1056" spans="1:9" s="166" customFormat="1" ht="30" x14ac:dyDescent="0.25">
      <c r="A1056" s="167" t="s">
        <v>782</v>
      </c>
      <c r="B1056" s="161" t="s">
        <v>783</v>
      </c>
      <c r="C1056" s="53">
        <v>4171.0699999999861</v>
      </c>
      <c r="D1056" s="36">
        <v>576</v>
      </c>
      <c r="E1056" s="36">
        <v>0</v>
      </c>
      <c r="F1056" s="36">
        <v>0</v>
      </c>
      <c r="G1056" s="36">
        <f t="shared" si="135"/>
        <v>168.39398899999955</v>
      </c>
      <c r="H1056" s="53">
        <f t="shared" si="136"/>
        <v>143.61360599999963</v>
      </c>
      <c r="I1056" s="53">
        <f t="shared" si="137"/>
        <v>128.91221899999971</v>
      </c>
    </row>
    <row r="1057" spans="1:9" s="166" customFormat="1" ht="30" x14ac:dyDescent="0.25">
      <c r="A1057" s="167" t="s">
        <v>784</v>
      </c>
      <c r="B1057" s="161" t="s">
        <v>785</v>
      </c>
      <c r="C1057" s="53">
        <v>4765.7599999999866</v>
      </c>
      <c r="D1057" s="36">
        <v>660</v>
      </c>
      <c r="E1057" s="36">
        <v>0</v>
      </c>
      <c r="F1057" s="36">
        <v>0</v>
      </c>
      <c r="G1057" s="36">
        <f t="shared" si="135"/>
        <v>192.50701866666623</v>
      </c>
      <c r="H1057" s="53">
        <f t="shared" si="136"/>
        <v>164.20660799999965</v>
      </c>
      <c r="I1057" s="53">
        <f t="shared" si="137"/>
        <v>147.41699199999971</v>
      </c>
    </row>
    <row r="1058" spans="1:9" s="166" customFormat="1" x14ac:dyDescent="0.25">
      <c r="A1058" s="167" t="s">
        <v>2332</v>
      </c>
      <c r="B1058" s="161" t="s">
        <v>2330</v>
      </c>
      <c r="C1058" s="53">
        <v>0</v>
      </c>
      <c r="D1058" s="36">
        <v>950</v>
      </c>
      <c r="E1058" s="36">
        <v>0</v>
      </c>
      <c r="F1058" s="36">
        <v>0</v>
      </c>
      <c r="G1058" s="36">
        <f>D1058/12</f>
        <v>79.166666666666671</v>
      </c>
      <c r="H1058" s="53">
        <f>D1058/12</f>
        <v>79.166666666666671</v>
      </c>
      <c r="I1058" s="53">
        <f>D1058/12</f>
        <v>79.166666666666671</v>
      </c>
    </row>
    <row r="1059" spans="1:9" s="166" customFormat="1" ht="45" x14ac:dyDescent="0.25">
      <c r="A1059" s="167" t="s">
        <v>1784</v>
      </c>
      <c r="B1059" s="161" t="s">
        <v>1863</v>
      </c>
      <c r="C1059" s="53">
        <v>475</v>
      </c>
      <c r="D1059" s="36">
        <v>0</v>
      </c>
      <c r="E1059" s="36">
        <v>0</v>
      </c>
      <c r="F1059" s="36">
        <v>0</v>
      </c>
      <c r="G1059" s="36">
        <f t="shared" ref="G1059:G1061" si="138">C1059*0.0327+D1059*2/36+E1059/12</f>
        <v>15.532500000000001</v>
      </c>
      <c r="H1059" s="53">
        <f t="shared" ref="H1059:H1061" si="139">C1059*0.0258+D1059*3/48+E1059/12</f>
        <v>12.255000000000001</v>
      </c>
      <c r="I1059" s="53">
        <f t="shared" ref="I1059:I1061" si="140">C1059*0.0217+D1059*4/60+E1059/12</f>
        <v>10.307500000000001</v>
      </c>
    </row>
    <row r="1060" spans="1:9" s="166" customFormat="1" x14ac:dyDescent="0.25">
      <c r="A1060" s="167" t="s">
        <v>786</v>
      </c>
      <c r="B1060" s="161" t="s">
        <v>787</v>
      </c>
      <c r="C1060" s="53">
        <v>1358.5</v>
      </c>
      <c r="D1060" s="36">
        <v>0</v>
      </c>
      <c r="E1060" s="36">
        <v>0</v>
      </c>
      <c r="F1060" s="36">
        <v>0</v>
      </c>
      <c r="G1060" s="36">
        <f t="shared" si="138"/>
        <v>44.42295</v>
      </c>
      <c r="H1060" s="53">
        <f t="shared" si="139"/>
        <v>35.049300000000002</v>
      </c>
      <c r="I1060" s="53">
        <f t="shared" si="140"/>
        <v>29.47945</v>
      </c>
    </row>
    <row r="1061" spans="1:9" s="166" customFormat="1" x14ac:dyDescent="0.25">
      <c r="A1061" s="167" t="s">
        <v>788</v>
      </c>
      <c r="B1061" s="161" t="s">
        <v>789</v>
      </c>
      <c r="C1061" s="53">
        <v>7.6</v>
      </c>
      <c r="D1061" s="36">
        <v>0</v>
      </c>
      <c r="E1061" s="36">
        <v>0</v>
      </c>
      <c r="F1061" s="36">
        <v>0</v>
      </c>
      <c r="G1061" s="36">
        <f t="shared" si="138"/>
        <v>0.24851999999999999</v>
      </c>
      <c r="H1061" s="53">
        <f t="shared" si="139"/>
        <v>0.19608</v>
      </c>
      <c r="I1061" s="53">
        <f t="shared" si="140"/>
        <v>0.16491999999999998</v>
      </c>
    </row>
    <row r="1062" spans="1:9" s="166" customFormat="1" x14ac:dyDescent="0.25">
      <c r="A1062" s="168" t="s">
        <v>790</v>
      </c>
      <c r="B1062" s="161" t="s">
        <v>791</v>
      </c>
      <c r="C1062" s="53">
        <v>0</v>
      </c>
      <c r="D1062" s="80"/>
      <c r="E1062" s="36">
        <v>0</v>
      </c>
      <c r="F1062" s="36">
        <v>1475</v>
      </c>
      <c r="G1062" s="36">
        <f>F1062/12</f>
        <v>122.91666666666667</v>
      </c>
      <c r="H1062" s="53">
        <f>F1062/12</f>
        <v>122.91666666666667</v>
      </c>
      <c r="I1062" s="53">
        <f>F1062/12</f>
        <v>122.91666666666667</v>
      </c>
    </row>
    <row r="1063" spans="1:9" s="166" customFormat="1" ht="45" x14ac:dyDescent="0.25">
      <c r="A1063" s="167" t="s">
        <v>1785</v>
      </c>
      <c r="B1063" s="161" t="s">
        <v>1864</v>
      </c>
      <c r="C1063" s="53">
        <v>5.7</v>
      </c>
      <c r="D1063" s="36">
        <v>0</v>
      </c>
      <c r="E1063" s="36">
        <v>0</v>
      </c>
      <c r="F1063" s="36">
        <v>0</v>
      </c>
      <c r="G1063" s="36">
        <f t="shared" ref="G1063:G1101" si="141">C1063*0.0327+D1063*2/36+E1063/12</f>
        <v>0.18639</v>
      </c>
      <c r="H1063" s="53">
        <f t="shared" ref="H1063:H1101" si="142">C1063*0.0258+D1063*3/48+E1063/12</f>
        <v>0.14706</v>
      </c>
      <c r="I1063" s="53">
        <f t="shared" ref="I1063:I1101" si="143">C1063*0.0217+D1063*4/60+E1063/12</f>
        <v>0.12369000000000001</v>
      </c>
    </row>
    <row r="1064" spans="1:9" s="166" customFormat="1" x14ac:dyDescent="0.25">
      <c r="A1064" s="167" t="s">
        <v>792</v>
      </c>
      <c r="B1064" s="161" t="s">
        <v>793</v>
      </c>
      <c r="C1064" s="53">
        <v>1163.75</v>
      </c>
      <c r="D1064" s="36">
        <v>0</v>
      </c>
      <c r="E1064" s="36">
        <v>0</v>
      </c>
      <c r="F1064" s="36">
        <v>0</v>
      </c>
      <c r="G1064" s="36">
        <f t="shared" si="141"/>
        <v>38.054625000000001</v>
      </c>
      <c r="H1064" s="53">
        <f t="shared" si="142"/>
        <v>30.024750000000001</v>
      </c>
      <c r="I1064" s="53">
        <f t="shared" si="143"/>
        <v>25.253375000000002</v>
      </c>
    </row>
    <row r="1065" spans="1:9" s="166" customFormat="1" x14ac:dyDescent="0.25">
      <c r="A1065" s="167" t="s">
        <v>794</v>
      </c>
      <c r="B1065" s="161" t="s">
        <v>795</v>
      </c>
      <c r="C1065" s="53">
        <v>12597</v>
      </c>
      <c r="D1065" s="36">
        <v>1000</v>
      </c>
      <c r="E1065" s="36">
        <v>950</v>
      </c>
      <c r="F1065" s="36">
        <v>0</v>
      </c>
      <c r="G1065" s="36">
        <f t="shared" si="141"/>
        <v>546.64412222222222</v>
      </c>
      <c r="H1065" s="53">
        <f t="shared" si="142"/>
        <v>466.66926666666666</v>
      </c>
      <c r="I1065" s="53">
        <f t="shared" si="143"/>
        <v>419.18823333333336</v>
      </c>
    </row>
    <row r="1066" spans="1:9" s="166" customFormat="1" ht="45" x14ac:dyDescent="0.25">
      <c r="A1066" s="167" t="s">
        <v>1786</v>
      </c>
      <c r="B1066" s="161" t="s">
        <v>1865</v>
      </c>
      <c r="C1066" s="53">
        <v>34.200000000000003</v>
      </c>
      <c r="D1066" s="36">
        <v>0</v>
      </c>
      <c r="E1066" s="36">
        <v>0</v>
      </c>
      <c r="F1066" s="36">
        <v>0</v>
      </c>
      <c r="G1066" s="36">
        <f t="shared" si="141"/>
        <v>1.1183400000000001</v>
      </c>
      <c r="H1066" s="53">
        <f t="shared" si="142"/>
        <v>0.88236000000000003</v>
      </c>
      <c r="I1066" s="53">
        <f t="shared" si="143"/>
        <v>0.74214000000000013</v>
      </c>
    </row>
    <row r="1067" spans="1:9" s="166" customFormat="1" x14ac:dyDescent="0.25">
      <c r="A1067" s="167" t="s">
        <v>796</v>
      </c>
      <c r="B1067" s="161" t="s">
        <v>797</v>
      </c>
      <c r="C1067" s="53">
        <v>2907</v>
      </c>
      <c r="D1067" s="36">
        <v>0</v>
      </c>
      <c r="E1067" s="36">
        <v>0</v>
      </c>
      <c r="F1067" s="36">
        <v>0</v>
      </c>
      <c r="G1067" s="36">
        <f t="shared" si="141"/>
        <v>95.058899999999994</v>
      </c>
      <c r="H1067" s="53">
        <f t="shared" si="142"/>
        <v>75.000600000000006</v>
      </c>
      <c r="I1067" s="53">
        <f t="shared" si="143"/>
        <v>63.081900000000005</v>
      </c>
    </row>
    <row r="1068" spans="1:9" s="166" customFormat="1" x14ac:dyDescent="0.25">
      <c r="A1068" s="167" t="s">
        <v>798</v>
      </c>
      <c r="B1068" s="161" t="s">
        <v>799</v>
      </c>
      <c r="C1068" s="53">
        <v>2907</v>
      </c>
      <c r="D1068" s="36">
        <v>0</v>
      </c>
      <c r="E1068" s="36">
        <v>0</v>
      </c>
      <c r="F1068" s="36">
        <v>0</v>
      </c>
      <c r="G1068" s="36">
        <f t="shared" si="141"/>
        <v>95.058899999999994</v>
      </c>
      <c r="H1068" s="53">
        <f t="shared" si="142"/>
        <v>75.000600000000006</v>
      </c>
      <c r="I1068" s="53">
        <f t="shared" si="143"/>
        <v>63.081900000000005</v>
      </c>
    </row>
    <row r="1069" spans="1:9" s="166" customFormat="1" x14ac:dyDescent="0.25">
      <c r="A1069" s="167" t="s">
        <v>800</v>
      </c>
      <c r="B1069" s="161" t="s">
        <v>801</v>
      </c>
      <c r="C1069" s="53">
        <v>2907</v>
      </c>
      <c r="D1069" s="36">
        <v>0</v>
      </c>
      <c r="E1069" s="36">
        <v>0</v>
      </c>
      <c r="F1069" s="36">
        <v>0</v>
      </c>
      <c r="G1069" s="36">
        <f t="shared" si="141"/>
        <v>95.058899999999994</v>
      </c>
      <c r="H1069" s="53">
        <f t="shared" si="142"/>
        <v>75.000600000000006</v>
      </c>
      <c r="I1069" s="53">
        <f t="shared" si="143"/>
        <v>63.081900000000005</v>
      </c>
    </row>
    <row r="1070" spans="1:9" s="166" customFormat="1" x14ac:dyDescent="0.25">
      <c r="A1070" s="167" t="s">
        <v>1787</v>
      </c>
      <c r="B1070" s="161" t="s">
        <v>1866</v>
      </c>
      <c r="C1070" s="53">
        <v>3538.75</v>
      </c>
      <c r="D1070" s="36">
        <v>0</v>
      </c>
      <c r="E1070" s="36">
        <v>0</v>
      </c>
      <c r="F1070" s="36">
        <v>0</v>
      </c>
      <c r="G1070" s="36">
        <f t="shared" si="141"/>
        <v>115.717125</v>
      </c>
      <c r="H1070" s="53">
        <f t="shared" si="142"/>
        <v>91.299750000000003</v>
      </c>
      <c r="I1070" s="53">
        <f t="shared" si="143"/>
        <v>76.790875</v>
      </c>
    </row>
    <row r="1071" spans="1:9" s="166" customFormat="1" x14ac:dyDescent="0.25">
      <c r="A1071" s="167" t="s">
        <v>802</v>
      </c>
      <c r="B1071" s="161" t="s">
        <v>803</v>
      </c>
      <c r="C1071" s="53">
        <v>2907</v>
      </c>
      <c r="D1071" s="36">
        <v>0</v>
      </c>
      <c r="E1071" s="36">
        <v>0</v>
      </c>
      <c r="F1071" s="36">
        <v>0</v>
      </c>
      <c r="G1071" s="36">
        <f t="shared" si="141"/>
        <v>95.058899999999994</v>
      </c>
      <c r="H1071" s="53">
        <f t="shared" si="142"/>
        <v>75.000600000000006</v>
      </c>
      <c r="I1071" s="53">
        <f t="shared" si="143"/>
        <v>63.081900000000005</v>
      </c>
    </row>
    <row r="1072" spans="1:9" s="166" customFormat="1" x14ac:dyDescent="0.25">
      <c r="A1072" s="167" t="s">
        <v>804</v>
      </c>
      <c r="B1072" s="161" t="s">
        <v>805</v>
      </c>
      <c r="C1072" s="53">
        <v>2907</v>
      </c>
      <c r="D1072" s="36">
        <v>0</v>
      </c>
      <c r="E1072" s="36">
        <v>0</v>
      </c>
      <c r="F1072" s="36">
        <v>0</v>
      </c>
      <c r="G1072" s="36">
        <f t="shared" si="141"/>
        <v>95.058899999999994</v>
      </c>
      <c r="H1072" s="53">
        <f t="shared" si="142"/>
        <v>75.000600000000006</v>
      </c>
      <c r="I1072" s="53">
        <f t="shared" si="143"/>
        <v>63.081900000000005</v>
      </c>
    </row>
    <row r="1073" spans="1:9" s="166" customFormat="1" x14ac:dyDescent="0.25">
      <c r="A1073" s="167" t="s">
        <v>806</v>
      </c>
      <c r="B1073" s="161" t="s">
        <v>807</v>
      </c>
      <c r="C1073" s="53">
        <v>2907</v>
      </c>
      <c r="D1073" s="36">
        <v>0</v>
      </c>
      <c r="E1073" s="36">
        <v>0</v>
      </c>
      <c r="F1073" s="36">
        <v>0</v>
      </c>
      <c r="G1073" s="36">
        <f t="shared" si="141"/>
        <v>95.058899999999994</v>
      </c>
      <c r="H1073" s="53">
        <f t="shared" si="142"/>
        <v>75.000600000000006</v>
      </c>
      <c r="I1073" s="53">
        <f t="shared" si="143"/>
        <v>63.081900000000005</v>
      </c>
    </row>
    <row r="1074" spans="1:9" s="166" customFormat="1" x14ac:dyDescent="0.25">
      <c r="A1074" s="167" t="s">
        <v>1788</v>
      </c>
      <c r="B1074" s="161" t="s">
        <v>1867</v>
      </c>
      <c r="C1074" s="53">
        <v>3538.75</v>
      </c>
      <c r="D1074" s="36">
        <v>0</v>
      </c>
      <c r="E1074" s="36">
        <v>0</v>
      </c>
      <c r="F1074" s="36">
        <v>0</v>
      </c>
      <c r="G1074" s="36">
        <f t="shared" si="141"/>
        <v>115.717125</v>
      </c>
      <c r="H1074" s="53">
        <f t="shared" si="142"/>
        <v>91.299750000000003</v>
      </c>
      <c r="I1074" s="53">
        <f t="shared" si="143"/>
        <v>76.790875</v>
      </c>
    </row>
    <row r="1075" spans="1:9" s="166" customFormat="1" x14ac:dyDescent="0.25">
      <c r="A1075" s="167" t="s">
        <v>808</v>
      </c>
      <c r="B1075" s="161" t="s">
        <v>809</v>
      </c>
      <c r="C1075" s="53">
        <v>5343.75</v>
      </c>
      <c r="D1075" s="36">
        <v>0</v>
      </c>
      <c r="E1075" s="36">
        <v>0</v>
      </c>
      <c r="F1075" s="36">
        <v>0</v>
      </c>
      <c r="G1075" s="36">
        <f t="shared" si="141"/>
        <v>174.74062499999999</v>
      </c>
      <c r="H1075" s="53">
        <f t="shared" si="142"/>
        <v>137.86875000000001</v>
      </c>
      <c r="I1075" s="53">
        <f t="shared" si="143"/>
        <v>115.95937500000001</v>
      </c>
    </row>
    <row r="1076" spans="1:9" s="166" customFormat="1" x14ac:dyDescent="0.25">
      <c r="A1076" s="167" t="s">
        <v>810</v>
      </c>
      <c r="B1076" s="161" t="s">
        <v>811</v>
      </c>
      <c r="C1076" s="53">
        <v>802.75</v>
      </c>
      <c r="D1076" s="36">
        <v>0</v>
      </c>
      <c r="E1076" s="36">
        <v>0</v>
      </c>
      <c r="F1076" s="36">
        <v>0</v>
      </c>
      <c r="G1076" s="36">
        <f t="shared" si="141"/>
        <v>26.249925000000001</v>
      </c>
      <c r="H1076" s="53">
        <f t="shared" si="142"/>
        <v>20.71095</v>
      </c>
      <c r="I1076" s="53">
        <f t="shared" si="143"/>
        <v>17.419675000000002</v>
      </c>
    </row>
    <row r="1077" spans="1:9" s="166" customFormat="1" ht="45" x14ac:dyDescent="0.25">
      <c r="A1077" s="167" t="s">
        <v>1789</v>
      </c>
      <c r="B1077" s="161" t="s">
        <v>1868</v>
      </c>
      <c r="C1077" s="53">
        <v>2907</v>
      </c>
      <c r="D1077" s="36">
        <v>0</v>
      </c>
      <c r="E1077" s="36">
        <v>0</v>
      </c>
      <c r="F1077" s="36">
        <v>0</v>
      </c>
      <c r="G1077" s="36">
        <f t="shared" si="141"/>
        <v>95.058899999999994</v>
      </c>
      <c r="H1077" s="53">
        <f t="shared" si="142"/>
        <v>75.000600000000006</v>
      </c>
      <c r="I1077" s="53">
        <f t="shared" si="143"/>
        <v>63.081900000000005</v>
      </c>
    </row>
    <row r="1078" spans="1:9" s="166" customFormat="1" x14ac:dyDescent="0.25">
      <c r="A1078" s="167" t="s">
        <v>812</v>
      </c>
      <c r="B1078" s="161" t="s">
        <v>813</v>
      </c>
      <c r="C1078" s="53">
        <v>560.5</v>
      </c>
      <c r="D1078" s="36">
        <v>0</v>
      </c>
      <c r="E1078" s="36">
        <v>0</v>
      </c>
      <c r="F1078" s="36">
        <v>0</v>
      </c>
      <c r="G1078" s="36">
        <f t="shared" si="141"/>
        <v>18.32835</v>
      </c>
      <c r="H1078" s="53">
        <f t="shared" si="142"/>
        <v>14.460900000000001</v>
      </c>
      <c r="I1078" s="53">
        <f t="shared" si="143"/>
        <v>12.162850000000001</v>
      </c>
    </row>
    <row r="1079" spans="1:9" s="166" customFormat="1" x14ac:dyDescent="0.25">
      <c r="A1079" s="167" t="s">
        <v>814</v>
      </c>
      <c r="B1079" s="161" t="s">
        <v>815</v>
      </c>
      <c r="C1079" s="53">
        <v>1116.25</v>
      </c>
      <c r="D1079" s="36">
        <v>0</v>
      </c>
      <c r="E1079" s="36">
        <v>0</v>
      </c>
      <c r="F1079" s="36">
        <v>0</v>
      </c>
      <c r="G1079" s="36">
        <f t="shared" si="141"/>
        <v>36.501375000000003</v>
      </c>
      <c r="H1079" s="53">
        <f t="shared" si="142"/>
        <v>28.799250000000001</v>
      </c>
      <c r="I1079" s="53">
        <f t="shared" si="143"/>
        <v>24.222625000000001</v>
      </c>
    </row>
    <row r="1080" spans="1:9" s="166" customFormat="1" x14ac:dyDescent="0.25">
      <c r="A1080" s="167" t="s">
        <v>816</v>
      </c>
      <c r="B1080" s="161" t="s">
        <v>817</v>
      </c>
      <c r="C1080" s="53">
        <v>660.25</v>
      </c>
      <c r="D1080" s="36">
        <v>0</v>
      </c>
      <c r="E1080" s="36">
        <v>0</v>
      </c>
      <c r="F1080" s="36">
        <v>0</v>
      </c>
      <c r="G1080" s="36">
        <f t="shared" si="141"/>
        <v>21.590174999999999</v>
      </c>
      <c r="H1080" s="53">
        <f t="shared" si="142"/>
        <v>17.03445</v>
      </c>
      <c r="I1080" s="53">
        <f t="shared" si="143"/>
        <v>14.327425</v>
      </c>
    </row>
    <row r="1081" spans="1:9" s="166" customFormat="1" x14ac:dyDescent="0.25">
      <c r="A1081" s="167" t="s">
        <v>818</v>
      </c>
      <c r="B1081" s="161" t="s">
        <v>819</v>
      </c>
      <c r="C1081" s="53">
        <v>1553.25</v>
      </c>
      <c r="D1081" s="36">
        <v>0</v>
      </c>
      <c r="E1081" s="36">
        <v>0</v>
      </c>
      <c r="F1081" s="36">
        <v>0</v>
      </c>
      <c r="G1081" s="36">
        <f t="shared" si="141"/>
        <v>50.791274999999999</v>
      </c>
      <c r="H1081" s="53">
        <f t="shared" si="142"/>
        <v>40.07385</v>
      </c>
      <c r="I1081" s="53">
        <f t="shared" si="143"/>
        <v>33.705525000000002</v>
      </c>
    </row>
    <row r="1082" spans="1:9" s="166" customFormat="1" x14ac:dyDescent="0.25">
      <c r="A1082" s="167" t="s">
        <v>1790</v>
      </c>
      <c r="B1082" s="161" t="s">
        <v>1869</v>
      </c>
      <c r="C1082" s="53">
        <v>1624.5</v>
      </c>
      <c r="D1082" s="36">
        <v>0</v>
      </c>
      <c r="E1082" s="36">
        <v>0</v>
      </c>
      <c r="F1082" s="36">
        <v>0</v>
      </c>
      <c r="G1082" s="36">
        <f t="shared" si="141"/>
        <v>53.12115</v>
      </c>
      <c r="H1082" s="53">
        <f t="shared" si="142"/>
        <v>41.912100000000002</v>
      </c>
      <c r="I1082" s="53">
        <f t="shared" si="143"/>
        <v>35.251649999999998</v>
      </c>
    </row>
    <row r="1083" spans="1:9" s="166" customFormat="1" x14ac:dyDescent="0.25">
      <c r="A1083" s="167" t="s">
        <v>820</v>
      </c>
      <c r="B1083" s="161" t="s">
        <v>821</v>
      </c>
      <c r="C1083" s="53">
        <v>17442</v>
      </c>
      <c r="D1083" s="36">
        <v>1000</v>
      </c>
      <c r="E1083" s="36">
        <v>0</v>
      </c>
      <c r="F1083" s="36">
        <v>0</v>
      </c>
      <c r="G1083" s="36">
        <f t="shared" si="141"/>
        <v>625.90895555555551</v>
      </c>
      <c r="H1083" s="53">
        <f t="shared" si="142"/>
        <v>512.50360000000001</v>
      </c>
      <c r="I1083" s="53">
        <f t="shared" si="143"/>
        <v>445.15806666666668</v>
      </c>
    </row>
    <row r="1084" spans="1:9" s="166" customFormat="1" ht="30" x14ac:dyDescent="0.25">
      <c r="A1084" s="167" t="s">
        <v>1791</v>
      </c>
      <c r="B1084" s="161" t="s">
        <v>1870</v>
      </c>
      <c r="C1084" s="53">
        <v>59.85</v>
      </c>
      <c r="D1084" s="36">
        <v>0</v>
      </c>
      <c r="E1084" s="36">
        <v>0</v>
      </c>
      <c r="F1084" s="36">
        <v>0</v>
      </c>
      <c r="G1084" s="36">
        <f t="shared" si="141"/>
        <v>1.957095</v>
      </c>
      <c r="H1084" s="53">
        <f t="shared" si="142"/>
        <v>1.54413</v>
      </c>
      <c r="I1084" s="53">
        <f t="shared" si="143"/>
        <v>1.298745</v>
      </c>
    </row>
    <row r="1085" spans="1:9" s="166" customFormat="1" x14ac:dyDescent="0.25">
      <c r="A1085" s="167" t="s">
        <v>822</v>
      </c>
      <c r="B1085" s="161" t="s">
        <v>823</v>
      </c>
      <c r="C1085" s="53">
        <v>3633.75</v>
      </c>
      <c r="D1085" s="36">
        <v>0</v>
      </c>
      <c r="E1085" s="36">
        <v>0</v>
      </c>
      <c r="F1085" s="36">
        <v>0</v>
      </c>
      <c r="G1085" s="36">
        <f t="shared" si="141"/>
        <v>118.82362499999999</v>
      </c>
      <c r="H1085" s="53">
        <f t="shared" si="142"/>
        <v>93.750749999999996</v>
      </c>
      <c r="I1085" s="53">
        <f t="shared" si="143"/>
        <v>78.852374999999995</v>
      </c>
    </row>
    <row r="1086" spans="1:9" s="166" customFormat="1" x14ac:dyDescent="0.25">
      <c r="A1086" s="167" t="s">
        <v>824</v>
      </c>
      <c r="B1086" s="161" t="s">
        <v>825</v>
      </c>
      <c r="C1086" s="53">
        <v>3633.75</v>
      </c>
      <c r="D1086" s="36">
        <v>0</v>
      </c>
      <c r="E1086" s="36">
        <v>0</v>
      </c>
      <c r="F1086" s="36">
        <v>0</v>
      </c>
      <c r="G1086" s="36">
        <f t="shared" si="141"/>
        <v>118.82362499999999</v>
      </c>
      <c r="H1086" s="53">
        <f t="shared" si="142"/>
        <v>93.750749999999996</v>
      </c>
      <c r="I1086" s="53">
        <f t="shared" si="143"/>
        <v>78.852374999999995</v>
      </c>
    </row>
    <row r="1087" spans="1:9" s="166" customFormat="1" x14ac:dyDescent="0.25">
      <c r="A1087" s="167" t="s">
        <v>826</v>
      </c>
      <c r="B1087" s="161" t="s">
        <v>827</v>
      </c>
      <c r="C1087" s="53">
        <v>3633.75</v>
      </c>
      <c r="D1087" s="36">
        <v>0</v>
      </c>
      <c r="E1087" s="36">
        <v>0</v>
      </c>
      <c r="F1087" s="36">
        <v>0</v>
      </c>
      <c r="G1087" s="36">
        <f t="shared" si="141"/>
        <v>118.82362499999999</v>
      </c>
      <c r="H1087" s="53">
        <f t="shared" si="142"/>
        <v>93.750749999999996</v>
      </c>
      <c r="I1087" s="53">
        <f t="shared" si="143"/>
        <v>78.852374999999995</v>
      </c>
    </row>
    <row r="1088" spans="1:9" s="166" customFormat="1" x14ac:dyDescent="0.25">
      <c r="A1088" s="167" t="s">
        <v>828</v>
      </c>
      <c r="B1088" s="161" t="s">
        <v>829</v>
      </c>
      <c r="C1088" s="53">
        <v>3633.75</v>
      </c>
      <c r="D1088" s="36">
        <v>0</v>
      </c>
      <c r="E1088" s="36">
        <v>0</v>
      </c>
      <c r="F1088" s="36">
        <v>0</v>
      </c>
      <c r="G1088" s="36">
        <f t="shared" si="141"/>
        <v>118.82362499999999</v>
      </c>
      <c r="H1088" s="53">
        <f t="shared" si="142"/>
        <v>93.750749999999996</v>
      </c>
      <c r="I1088" s="53">
        <f t="shared" si="143"/>
        <v>78.852374999999995</v>
      </c>
    </row>
    <row r="1089" spans="1:9" s="166" customFormat="1" x14ac:dyDescent="0.25">
      <c r="A1089" s="167" t="s">
        <v>830</v>
      </c>
      <c r="B1089" s="161" t="s">
        <v>831</v>
      </c>
      <c r="C1089" s="53">
        <v>3633.75</v>
      </c>
      <c r="D1089" s="36">
        <v>0</v>
      </c>
      <c r="E1089" s="36">
        <v>0</v>
      </c>
      <c r="F1089" s="36">
        <v>0</v>
      </c>
      <c r="G1089" s="36">
        <f t="shared" si="141"/>
        <v>118.82362499999999</v>
      </c>
      <c r="H1089" s="53">
        <f t="shared" si="142"/>
        <v>93.750749999999996</v>
      </c>
      <c r="I1089" s="53">
        <f t="shared" si="143"/>
        <v>78.852374999999995</v>
      </c>
    </row>
    <row r="1090" spans="1:9" s="166" customFormat="1" x14ac:dyDescent="0.25">
      <c r="A1090" s="167" t="s">
        <v>832</v>
      </c>
      <c r="B1090" s="161" t="s">
        <v>833</v>
      </c>
      <c r="C1090" s="53">
        <v>3633.75</v>
      </c>
      <c r="D1090" s="36">
        <v>0</v>
      </c>
      <c r="E1090" s="36">
        <v>0</v>
      </c>
      <c r="F1090" s="36">
        <v>0</v>
      </c>
      <c r="G1090" s="36">
        <f t="shared" si="141"/>
        <v>118.82362499999999</v>
      </c>
      <c r="H1090" s="53">
        <f t="shared" si="142"/>
        <v>93.750749999999996</v>
      </c>
      <c r="I1090" s="53">
        <f t="shared" si="143"/>
        <v>78.852374999999995</v>
      </c>
    </row>
    <row r="1091" spans="1:9" s="166" customFormat="1" x14ac:dyDescent="0.25">
      <c r="A1091" s="167" t="s">
        <v>834</v>
      </c>
      <c r="B1091" s="161" t="s">
        <v>835</v>
      </c>
      <c r="C1091" s="53">
        <v>1211.25</v>
      </c>
      <c r="D1091" s="36">
        <v>0</v>
      </c>
      <c r="E1091" s="36">
        <v>0</v>
      </c>
      <c r="F1091" s="36">
        <v>0</v>
      </c>
      <c r="G1091" s="36">
        <f t="shared" si="141"/>
        <v>39.607875</v>
      </c>
      <c r="H1091" s="53">
        <f t="shared" si="142"/>
        <v>31.250250000000001</v>
      </c>
      <c r="I1091" s="53">
        <f t="shared" si="143"/>
        <v>26.284125</v>
      </c>
    </row>
    <row r="1092" spans="1:9" s="166" customFormat="1" x14ac:dyDescent="0.25">
      <c r="A1092" s="167" t="s">
        <v>836</v>
      </c>
      <c r="B1092" s="161" t="s">
        <v>837</v>
      </c>
      <c r="C1092" s="53">
        <v>242.25</v>
      </c>
      <c r="D1092" s="36">
        <v>0</v>
      </c>
      <c r="E1092" s="36">
        <v>0</v>
      </c>
      <c r="F1092" s="36">
        <v>0</v>
      </c>
      <c r="G1092" s="36">
        <f t="shared" si="141"/>
        <v>7.9215749999999998</v>
      </c>
      <c r="H1092" s="53">
        <f t="shared" si="142"/>
        <v>6.2500499999999999</v>
      </c>
      <c r="I1092" s="53">
        <f t="shared" si="143"/>
        <v>5.2568250000000001</v>
      </c>
    </row>
    <row r="1093" spans="1:9" s="166" customFormat="1" x14ac:dyDescent="0.25">
      <c r="A1093" s="167" t="s">
        <v>838</v>
      </c>
      <c r="B1093" s="161" t="s">
        <v>839</v>
      </c>
      <c r="C1093" s="53">
        <v>38.950000000000003</v>
      </c>
      <c r="D1093" s="36">
        <v>0</v>
      </c>
      <c r="E1093" s="36">
        <v>0</v>
      </c>
      <c r="F1093" s="36">
        <v>0</v>
      </c>
      <c r="G1093" s="36">
        <f t="shared" si="141"/>
        <v>1.273665</v>
      </c>
      <c r="H1093" s="53">
        <f t="shared" si="142"/>
        <v>1.00491</v>
      </c>
      <c r="I1093" s="53">
        <f t="shared" si="143"/>
        <v>0.84521500000000005</v>
      </c>
    </row>
    <row r="1094" spans="1:9" s="166" customFormat="1" x14ac:dyDescent="0.25">
      <c r="A1094" s="167" t="s">
        <v>840</v>
      </c>
      <c r="B1094" s="161" t="s">
        <v>841</v>
      </c>
      <c r="C1094" s="53">
        <v>703</v>
      </c>
      <c r="D1094" s="36">
        <v>0</v>
      </c>
      <c r="E1094" s="36">
        <v>0</v>
      </c>
      <c r="F1094" s="36">
        <v>0</v>
      </c>
      <c r="G1094" s="36">
        <f t="shared" si="141"/>
        <v>22.988099999999999</v>
      </c>
      <c r="H1094" s="53">
        <f t="shared" si="142"/>
        <v>18.1374</v>
      </c>
      <c r="I1094" s="53">
        <f t="shared" si="143"/>
        <v>15.255100000000001</v>
      </c>
    </row>
    <row r="1095" spans="1:9" s="166" customFormat="1" ht="30" x14ac:dyDescent="0.25">
      <c r="A1095" s="167" t="s">
        <v>1792</v>
      </c>
      <c r="B1095" s="161" t="s">
        <v>1871</v>
      </c>
      <c r="C1095" s="53">
        <v>1705.25</v>
      </c>
      <c r="D1095" s="36">
        <v>264</v>
      </c>
      <c r="E1095" s="36">
        <v>0</v>
      </c>
      <c r="F1095" s="36">
        <v>0</v>
      </c>
      <c r="G1095" s="36">
        <f t="shared" si="141"/>
        <v>70.428341666666668</v>
      </c>
      <c r="H1095" s="53">
        <f t="shared" si="142"/>
        <v>60.495449999999998</v>
      </c>
      <c r="I1095" s="53">
        <f t="shared" si="143"/>
        <v>54.603925000000004</v>
      </c>
    </row>
    <row r="1096" spans="1:9" s="166" customFormat="1" x14ac:dyDescent="0.25">
      <c r="A1096" s="167" t="s">
        <v>842</v>
      </c>
      <c r="B1096" s="161" t="s">
        <v>843</v>
      </c>
      <c r="C1096" s="53">
        <v>484.5</v>
      </c>
      <c r="D1096" s="36">
        <v>0</v>
      </c>
      <c r="E1096" s="36">
        <v>0</v>
      </c>
      <c r="F1096" s="36">
        <v>0</v>
      </c>
      <c r="G1096" s="36">
        <f t="shared" si="141"/>
        <v>15.84315</v>
      </c>
      <c r="H1096" s="53">
        <f t="shared" si="142"/>
        <v>12.5001</v>
      </c>
      <c r="I1096" s="53">
        <f t="shared" si="143"/>
        <v>10.51365</v>
      </c>
    </row>
    <row r="1097" spans="1:9" s="166" customFormat="1" x14ac:dyDescent="0.25">
      <c r="A1097" s="167" t="s">
        <v>844</v>
      </c>
      <c r="B1097" s="161" t="s">
        <v>845</v>
      </c>
      <c r="C1097" s="53">
        <v>1748</v>
      </c>
      <c r="D1097" s="36">
        <v>0</v>
      </c>
      <c r="E1097" s="36">
        <v>0</v>
      </c>
      <c r="F1097" s="36">
        <v>0</v>
      </c>
      <c r="G1097" s="36">
        <f t="shared" si="141"/>
        <v>57.159599999999998</v>
      </c>
      <c r="H1097" s="53">
        <f t="shared" si="142"/>
        <v>45.098399999999998</v>
      </c>
      <c r="I1097" s="53">
        <f t="shared" si="143"/>
        <v>37.931600000000003</v>
      </c>
    </row>
    <row r="1098" spans="1:9" s="166" customFormat="1" ht="30" x14ac:dyDescent="0.25">
      <c r="A1098" s="167" t="s">
        <v>1793</v>
      </c>
      <c r="B1098" s="161" t="s">
        <v>1872</v>
      </c>
      <c r="C1098" s="53">
        <v>921.5</v>
      </c>
      <c r="D1098" s="36">
        <v>144</v>
      </c>
      <c r="E1098" s="36">
        <v>0</v>
      </c>
      <c r="F1098" s="36">
        <v>0</v>
      </c>
      <c r="G1098" s="36">
        <f t="shared" si="141"/>
        <v>38.133049999999997</v>
      </c>
      <c r="H1098" s="53">
        <f t="shared" si="142"/>
        <v>32.774699999999996</v>
      </c>
      <c r="I1098" s="53">
        <f t="shared" si="143"/>
        <v>29.596550000000001</v>
      </c>
    </row>
    <row r="1099" spans="1:9" s="166" customFormat="1" ht="30" x14ac:dyDescent="0.25">
      <c r="A1099" s="167" t="s">
        <v>1794</v>
      </c>
      <c r="B1099" s="161" t="s">
        <v>1873</v>
      </c>
      <c r="C1099" s="53">
        <v>1425</v>
      </c>
      <c r="D1099" s="36">
        <v>0</v>
      </c>
      <c r="E1099" s="36">
        <v>0</v>
      </c>
      <c r="F1099" s="36">
        <v>0</v>
      </c>
      <c r="G1099" s="36">
        <f t="shared" si="141"/>
        <v>46.597499999999997</v>
      </c>
      <c r="H1099" s="53">
        <f t="shared" si="142"/>
        <v>36.765000000000001</v>
      </c>
      <c r="I1099" s="53">
        <f t="shared" si="143"/>
        <v>30.922499999999999</v>
      </c>
    </row>
    <row r="1100" spans="1:9" s="166" customFormat="1" ht="45" x14ac:dyDescent="0.25">
      <c r="A1100" s="167" t="s">
        <v>1969</v>
      </c>
      <c r="B1100" s="161" t="s">
        <v>2021</v>
      </c>
      <c r="C1100" s="53">
        <v>1449.5600000000034</v>
      </c>
      <c r="D1100" s="36">
        <v>0</v>
      </c>
      <c r="E1100" s="36">
        <v>0</v>
      </c>
      <c r="F1100" s="36">
        <v>0</v>
      </c>
      <c r="G1100" s="36">
        <f t="shared" si="141"/>
        <v>47.400612000000109</v>
      </c>
      <c r="H1100" s="53">
        <f t="shared" si="142"/>
        <v>37.398648000000087</v>
      </c>
      <c r="I1100" s="53">
        <f t="shared" si="143"/>
        <v>31.455452000000072</v>
      </c>
    </row>
    <row r="1101" spans="1:9" s="166" customFormat="1" ht="45" x14ac:dyDescent="0.25">
      <c r="A1101" s="167" t="s">
        <v>1970</v>
      </c>
      <c r="B1101" s="161" t="s">
        <v>2022</v>
      </c>
      <c r="C1101" s="53">
        <v>770.44000000000187</v>
      </c>
      <c r="D1101" s="36">
        <v>0</v>
      </c>
      <c r="E1101" s="36">
        <v>0</v>
      </c>
      <c r="F1101" s="36">
        <v>0</v>
      </c>
      <c r="G1101" s="36">
        <f t="shared" si="141"/>
        <v>25.193388000000063</v>
      </c>
      <c r="H1101" s="53">
        <f t="shared" si="142"/>
        <v>19.877352000000048</v>
      </c>
      <c r="I1101" s="53">
        <f t="shared" si="143"/>
        <v>16.718548000000041</v>
      </c>
    </row>
    <row r="1102" spans="1:9" s="166" customFormat="1" x14ac:dyDescent="0.25">
      <c r="A1102" s="158" t="s">
        <v>846</v>
      </c>
      <c r="B1102" s="64" t="s">
        <v>2184</v>
      </c>
      <c r="C1102" s="53">
        <v>0</v>
      </c>
      <c r="D1102" s="36">
        <v>0</v>
      </c>
      <c r="E1102" s="36">
        <v>0</v>
      </c>
      <c r="F1102" s="36">
        <v>156</v>
      </c>
      <c r="G1102" s="36">
        <f>F1102/12</f>
        <v>13</v>
      </c>
      <c r="H1102" s="53">
        <f>F1102/12</f>
        <v>13</v>
      </c>
      <c r="I1102" s="53">
        <f>F1102/12</f>
        <v>13</v>
      </c>
    </row>
    <row r="1103" spans="1:9" s="166" customFormat="1" ht="75" x14ac:dyDescent="0.25">
      <c r="A1103" s="167" t="s">
        <v>2097</v>
      </c>
      <c r="B1103" s="161" t="s">
        <v>2098</v>
      </c>
      <c r="C1103" s="53">
        <v>970.15</v>
      </c>
      <c r="D1103" s="36">
        <v>0</v>
      </c>
      <c r="E1103" s="36">
        <v>0</v>
      </c>
      <c r="F1103" s="36">
        <v>0</v>
      </c>
      <c r="G1103" s="36">
        <f t="shared" ref="G1103:G1105" si="144">C1103*0.0327+D1103*2/36+E1103/12</f>
        <v>31.723904999999998</v>
      </c>
      <c r="H1103" s="53">
        <f t="shared" ref="H1103:H1105" si="145">C1103*0.0258+D1103*3/48+E1103/12</f>
        <v>25.029869999999999</v>
      </c>
      <c r="I1103" s="53">
        <f t="shared" ref="I1103:I1105" si="146">C1103*0.0217+D1103*4/60+E1103/12</f>
        <v>21.052254999999999</v>
      </c>
    </row>
    <row r="1104" spans="1:9" s="166" customFormat="1" ht="45" x14ac:dyDescent="0.25">
      <c r="A1104" s="167" t="s">
        <v>2099</v>
      </c>
      <c r="B1104" s="161" t="s">
        <v>2100</v>
      </c>
      <c r="C1104" s="53">
        <v>775.66000000000179</v>
      </c>
      <c r="D1104" s="36">
        <v>0</v>
      </c>
      <c r="E1104" s="36">
        <v>0</v>
      </c>
      <c r="F1104" s="36">
        <v>0</v>
      </c>
      <c r="G1104" s="36">
        <f t="shared" si="144"/>
        <v>25.364082000000057</v>
      </c>
      <c r="H1104" s="53">
        <f t="shared" si="145"/>
        <v>20.012028000000047</v>
      </c>
      <c r="I1104" s="53">
        <f t="shared" si="146"/>
        <v>16.831822000000038</v>
      </c>
    </row>
    <row r="1105" spans="1:9" s="166" customFormat="1" ht="75" x14ac:dyDescent="0.25">
      <c r="A1105" s="167" t="s">
        <v>2101</v>
      </c>
      <c r="B1105" s="161" t="s">
        <v>2102</v>
      </c>
      <c r="C1105" s="53">
        <v>582.06000000000188</v>
      </c>
      <c r="D1105" s="36">
        <v>0</v>
      </c>
      <c r="E1105" s="36">
        <v>0</v>
      </c>
      <c r="F1105" s="36">
        <v>0</v>
      </c>
      <c r="G1105" s="36">
        <f t="shared" si="144"/>
        <v>19.033362000000061</v>
      </c>
      <c r="H1105" s="53">
        <f t="shared" si="145"/>
        <v>15.017148000000049</v>
      </c>
      <c r="I1105" s="53">
        <f t="shared" si="146"/>
        <v>12.63070200000004</v>
      </c>
    </row>
    <row r="1106" spans="1:9" s="166" customFormat="1" x14ac:dyDescent="0.25">
      <c r="A1106" s="158" t="s">
        <v>847</v>
      </c>
      <c r="B1106" s="64" t="s">
        <v>2185</v>
      </c>
      <c r="C1106" s="53">
        <v>0</v>
      </c>
      <c r="D1106" s="36">
        <v>0</v>
      </c>
      <c r="E1106" s="36">
        <v>0</v>
      </c>
      <c r="F1106" s="36">
        <v>456</v>
      </c>
      <c r="G1106" s="36">
        <f>F1106/12</f>
        <v>38</v>
      </c>
      <c r="H1106" s="53">
        <f>F1106/12</f>
        <v>38</v>
      </c>
      <c r="I1106" s="53">
        <f>F1106/12</f>
        <v>38</v>
      </c>
    </row>
    <row r="1107" spans="1:9" s="166" customFormat="1" x14ac:dyDescent="0.25">
      <c r="A1107" s="167" t="s">
        <v>848</v>
      </c>
      <c r="B1107" s="161" t="s">
        <v>849</v>
      </c>
      <c r="C1107" s="53">
        <v>241.96999999999963</v>
      </c>
      <c r="D1107" s="36">
        <v>0</v>
      </c>
      <c r="E1107" s="36">
        <v>0</v>
      </c>
      <c r="F1107" s="36">
        <v>0</v>
      </c>
      <c r="G1107" s="36">
        <f t="shared" ref="G1107:G1111" si="147">C1107*0.0327+D1107*2/36+E1107/12</f>
        <v>7.9124189999999874</v>
      </c>
      <c r="H1107" s="53">
        <f t="shared" ref="H1107:H1111" si="148">C1107*0.0258+D1107*3/48+E1107/12</f>
        <v>6.2428259999999902</v>
      </c>
      <c r="I1107" s="53">
        <f t="shared" ref="I1107:I1111" si="149">C1107*0.0217+D1107*4/60+E1107/12</f>
        <v>5.2507489999999919</v>
      </c>
    </row>
    <row r="1108" spans="1:9" s="166" customFormat="1" x14ac:dyDescent="0.25">
      <c r="A1108" s="167" t="s">
        <v>850</v>
      </c>
      <c r="B1108" s="161" t="s">
        <v>851</v>
      </c>
      <c r="C1108" s="53">
        <v>2247.491154999992</v>
      </c>
      <c r="D1108" s="36">
        <v>0</v>
      </c>
      <c r="E1108" s="36">
        <v>0</v>
      </c>
      <c r="F1108" s="36">
        <v>0</v>
      </c>
      <c r="G1108" s="36">
        <f t="shared" si="147"/>
        <v>73.492960768499742</v>
      </c>
      <c r="H1108" s="53">
        <f t="shared" si="148"/>
        <v>57.98527179899979</v>
      </c>
      <c r="I1108" s="53">
        <f t="shared" si="149"/>
        <v>48.770558063499827</v>
      </c>
    </row>
    <row r="1109" spans="1:9" s="166" customFormat="1" x14ac:dyDescent="0.25">
      <c r="A1109" s="167" t="s">
        <v>852</v>
      </c>
      <c r="B1109" s="161" t="s">
        <v>853</v>
      </c>
      <c r="C1109" s="53">
        <v>1248.8349750000034</v>
      </c>
      <c r="D1109" s="36">
        <v>0</v>
      </c>
      <c r="E1109" s="36">
        <v>0</v>
      </c>
      <c r="F1109" s="36">
        <v>0</v>
      </c>
      <c r="G1109" s="36">
        <f t="shared" si="147"/>
        <v>40.836903682500107</v>
      </c>
      <c r="H1109" s="53">
        <f t="shared" si="148"/>
        <v>32.219942355000086</v>
      </c>
      <c r="I1109" s="53">
        <f t="shared" si="149"/>
        <v>27.099718957500073</v>
      </c>
    </row>
    <row r="1110" spans="1:9" s="166" customFormat="1" ht="60" x14ac:dyDescent="0.25">
      <c r="A1110" s="167" t="s">
        <v>1718</v>
      </c>
      <c r="B1110" s="161" t="s">
        <v>854</v>
      </c>
      <c r="C1110" s="53">
        <v>998.76942499999996</v>
      </c>
      <c r="D1110" s="36">
        <v>0</v>
      </c>
      <c r="E1110" s="36">
        <v>0</v>
      </c>
      <c r="F1110" s="36">
        <v>0</v>
      </c>
      <c r="G1110" s="36">
        <f t="shared" si="147"/>
        <v>32.659760197499999</v>
      </c>
      <c r="H1110" s="53">
        <f t="shared" si="148"/>
        <v>25.768251164999999</v>
      </c>
      <c r="I1110" s="53">
        <f t="shared" si="149"/>
        <v>21.673296522499999</v>
      </c>
    </row>
    <row r="1111" spans="1:9" s="166" customFormat="1" x14ac:dyDescent="0.25">
      <c r="A1111" s="167" t="s">
        <v>855</v>
      </c>
      <c r="B1111" s="161" t="s">
        <v>856</v>
      </c>
      <c r="C1111" s="53">
        <v>2490.9781999999923</v>
      </c>
      <c r="D1111" s="36">
        <v>0</v>
      </c>
      <c r="E1111" s="36">
        <v>0</v>
      </c>
      <c r="F1111" s="36">
        <v>0</v>
      </c>
      <c r="G1111" s="36">
        <f t="shared" si="147"/>
        <v>81.454987139999744</v>
      </c>
      <c r="H1111" s="53">
        <f t="shared" si="148"/>
        <v>64.267237559999799</v>
      </c>
      <c r="I1111" s="53">
        <f t="shared" si="149"/>
        <v>54.054226939999836</v>
      </c>
    </row>
    <row r="1112" spans="1:9" s="166" customFormat="1" x14ac:dyDescent="0.25">
      <c r="A1112" s="167" t="s">
        <v>857</v>
      </c>
      <c r="B1112" s="161" t="s">
        <v>858</v>
      </c>
      <c r="C1112" s="53" t="s">
        <v>2049</v>
      </c>
      <c r="D1112" s="36">
        <v>0</v>
      </c>
      <c r="E1112" s="36">
        <v>0</v>
      </c>
      <c r="F1112" s="36">
        <v>0</v>
      </c>
      <c r="G1112" s="36" t="s">
        <v>2049</v>
      </c>
      <c r="H1112" s="53" t="s">
        <v>2049</v>
      </c>
      <c r="I1112" s="53" t="s">
        <v>2049</v>
      </c>
    </row>
    <row r="1113" spans="1:9" s="166" customFormat="1" x14ac:dyDescent="0.25">
      <c r="A1113" s="167" t="s">
        <v>859</v>
      </c>
      <c r="B1113" s="161" t="s">
        <v>860</v>
      </c>
      <c r="C1113" s="53" t="s">
        <v>2049</v>
      </c>
      <c r="D1113" s="36">
        <v>0</v>
      </c>
      <c r="E1113" s="36">
        <v>0</v>
      </c>
      <c r="F1113" s="36">
        <v>0</v>
      </c>
      <c r="G1113" s="36" t="s">
        <v>2049</v>
      </c>
      <c r="H1113" s="53" t="s">
        <v>2049</v>
      </c>
      <c r="I1113" s="53" t="s">
        <v>2049</v>
      </c>
    </row>
    <row r="1114" spans="1:9" s="166" customFormat="1" x14ac:dyDescent="0.25">
      <c r="A1114" s="167" t="s">
        <v>861</v>
      </c>
      <c r="B1114" s="161" t="s">
        <v>862</v>
      </c>
      <c r="C1114" s="53" t="s">
        <v>2049</v>
      </c>
      <c r="D1114" s="36">
        <v>0</v>
      </c>
      <c r="E1114" s="36">
        <v>0</v>
      </c>
      <c r="F1114" s="36">
        <v>0</v>
      </c>
      <c r="G1114" s="36" t="s">
        <v>2049</v>
      </c>
      <c r="H1114" s="53" t="s">
        <v>2049</v>
      </c>
      <c r="I1114" s="53" t="s">
        <v>2049</v>
      </c>
    </row>
    <row r="1115" spans="1:9" s="166" customFormat="1" x14ac:dyDescent="0.25">
      <c r="A1115" s="167" t="s">
        <v>863</v>
      </c>
      <c r="B1115" s="161" t="s">
        <v>864</v>
      </c>
      <c r="C1115" s="53" t="s">
        <v>2049</v>
      </c>
      <c r="D1115" s="36">
        <v>0</v>
      </c>
      <c r="E1115" s="36">
        <v>0</v>
      </c>
      <c r="F1115" s="36">
        <v>0</v>
      </c>
      <c r="G1115" s="36" t="s">
        <v>2049</v>
      </c>
      <c r="H1115" s="53" t="s">
        <v>2049</v>
      </c>
      <c r="I1115" s="53" t="s">
        <v>2049</v>
      </c>
    </row>
    <row r="1116" spans="1:9" s="166" customFormat="1" ht="60" x14ac:dyDescent="0.25">
      <c r="A1116" s="167" t="s">
        <v>2105</v>
      </c>
      <c r="B1116" s="161" t="s">
        <v>2106</v>
      </c>
      <c r="C1116" s="53">
        <v>1213.0500000000034</v>
      </c>
      <c r="D1116" s="36">
        <v>0</v>
      </c>
      <c r="E1116" s="36">
        <v>0</v>
      </c>
      <c r="F1116" s="36">
        <v>0</v>
      </c>
      <c r="G1116" s="36">
        <f t="shared" ref="G1116:G1122" si="150">C1116*0.0327+D1116*2/36+E1116/12</f>
        <v>39.666735000000109</v>
      </c>
      <c r="H1116" s="53">
        <f t="shared" ref="H1116:H1122" si="151">C1116*0.0258+D1116*3/48+E1116/12</f>
        <v>31.296690000000087</v>
      </c>
      <c r="I1116" s="53">
        <f t="shared" ref="I1116:I1122" si="152">C1116*0.0217+D1116*4/60+E1116/12</f>
        <v>26.323185000000073</v>
      </c>
    </row>
    <row r="1117" spans="1:9" s="166" customFormat="1" x14ac:dyDescent="0.25">
      <c r="A1117" s="167" t="s">
        <v>1729</v>
      </c>
      <c r="B1117" s="161" t="s">
        <v>1815</v>
      </c>
      <c r="C1117" s="53">
        <v>546.45000000000005</v>
      </c>
      <c r="D1117" s="36">
        <v>0</v>
      </c>
      <c r="E1117" s="36">
        <v>0</v>
      </c>
      <c r="F1117" s="36">
        <v>0</v>
      </c>
      <c r="G1117" s="36">
        <f t="shared" si="150"/>
        <v>17.868915000000001</v>
      </c>
      <c r="H1117" s="53">
        <f t="shared" si="151"/>
        <v>14.098410000000001</v>
      </c>
      <c r="I1117" s="53">
        <f t="shared" si="152"/>
        <v>11.857965000000002</v>
      </c>
    </row>
    <row r="1118" spans="1:9" s="166" customFormat="1" x14ac:dyDescent="0.25">
      <c r="A1118" s="167" t="s">
        <v>867</v>
      </c>
      <c r="B1118" s="161" t="s">
        <v>868</v>
      </c>
      <c r="C1118" s="53">
        <v>290.64999999999918</v>
      </c>
      <c r="D1118" s="36">
        <v>0</v>
      </c>
      <c r="E1118" s="36">
        <v>0</v>
      </c>
      <c r="F1118" s="36">
        <v>0</v>
      </c>
      <c r="G1118" s="36">
        <f t="shared" si="150"/>
        <v>9.5042549999999739</v>
      </c>
      <c r="H1118" s="53">
        <f t="shared" si="151"/>
        <v>7.4987699999999791</v>
      </c>
      <c r="I1118" s="53">
        <f t="shared" si="152"/>
        <v>6.3071049999999822</v>
      </c>
    </row>
    <row r="1119" spans="1:9" s="166" customFormat="1" x14ac:dyDescent="0.25">
      <c r="A1119" s="167" t="s">
        <v>869</v>
      </c>
      <c r="B1119" s="161" t="s">
        <v>870</v>
      </c>
      <c r="C1119" s="53">
        <v>145.95999999999958</v>
      </c>
      <c r="D1119" s="36">
        <v>0</v>
      </c>
      <c r="E1119" s="36">
        <v>0</v>
      </c>
      <c r="F1119" s="36">
        <v>0</v>
      </c>
      <c r="G1119" s="36">
        <f t="shared" si="150"/>
        <v>4.7728919999999864</v>
      </c>
      <c r="H1119" s="53">
        <f t="shared" si="151"/>
        <v>3.7657679999999893</v>
      </c>
      <c r="I1119" s="53">
        <f t="shared" si="152"/>
        <v>3.1673319999999912</v>
      </c>
    </row>
    <row r="1120" spans="1:9" s="166" customFormat="1" x14ac:dyDescent="0.25">
      <c r="A1120" s="167" t="s">
        <v>871</v>
      </c>
      <c r="B1120" s="161" t="s">
        <v>872</v>
      </c>
      <c r="C1120" s="53">
        <v>145.95999999999958</v>
      </c>
      <c r="D1120" s="36">
        <v>0</v>
      </c>
      <c r="E1120" s="36">
        <v>0</v>
      </c>
      <c r="F1120" s="36">
        <v>0</v>
      </c>
      <c r="G1120" s="36">
        <f t="shared" si="150"/>
        <v>4.7728919999999864</v>
      </c>
      <c r="H1120" s="53">
        <f t="shared" si="151"/>
        <v>3.7657679999999893</v>
      </c>
      <c r="I1120" s="53">
        <f t="shared" si="152"/>
        <v>3.1673319999999912</v>
      </c>
    </row>
    <row r="1121" spans="1:9" s="166" customFormat="1" x14ac:dyDescent="0.25">
      <c r="A1121" s="162" t="s">
        <v>3175</v>
      </c>
      <c r="B1121" s="162" t="s">
        <v>3178</v>
      </c>
      <c r="C1121" s="53">
        <v>1325.25</v>
      </c>
      <c r="D1121" s="36">
        <v>0</v>
      </c>
      <c r="E1121" s="36">
        <v>0</v>
      </c>
      <c r="F1121" s="36">
        <v>0</v>
      </c>
      <c r="G1121" s="36">
        <f t="shared" si="150"/>
        <v>43.335675000000002</v>
      </c>
      <c r="H1121" s="53">
        <f t="shared" si="151"/>
        <v>34.191450000000003</v>
      </c>
      <c r="I1121" s="53">
        <f t="shared" si="152"/>
        <v>28.757925</v>
      </c>
    </row>
    <row r="1122" spans="1:9" s="166" customFormat="1" x14ac:dyDescent="0.25">
      <c r="A1122" s="167" t="s">
        <v>873</v>
      </c>
      <c r="B1122" s="161" t="s">
        <v>874</v>
      </c>
      <c r="C1122" s="53">
        <v>276.10000000000002</v>
      </c>
      <c r="D1122" s="36">
        <v>48</v>
      </c>
      <c r="E1122" s="36">
        <v>0</v>
      </c>
      <c r="F1122" s="36">
        <v>0</v>
      </c>
      <c r="G1122" s="36">
        <f t="shared" si="150"/>
        <v>11.695136666666667</v>
      </c>
      <c r="H1122" s="53">
        <f t="shared" si="151"/>
        <v>10.123380000000001</v>
      </c>
      <c r="I1122" s="53">
        <f t="shared" si="152"/>
        <v>9.1913700000000009</v>
      </c>
    </row>
    <row r="1123" spans="1:9" s="166" customFormat="1" x14ac:dyDescent="0.25">
      <c r="A1123" s="185" t="s">
        <v>3176</v>
      </c>
      <c r="B1123" s="162" t="s">
        <v>3179</v>
      </c>
      <c r="C1123" s="53">
        <v>0</v>
      </c>
      <c r="D1123" s="36">
        <v>0</v>
      </c>
      <c r="E1123" s="36">
        <v>0</v>
      </c>
      <c r="F1123" s="46">
        <v>360</v>
      </c>
      <c r="G1123" s="36">
        <f>F1123/12</f>
        <v>30</v>
      </c>
      <c r="H1123" s="53">
        <f>F1123/12</f>
        <v>30</v>
      </c>
      <c r="I1123" s="53">
        <f>F1123/12</f>
        <v>30</v>
      </c>
    </row>
    <row r="1124" spans="1:9" s="166" customFormat="1" x14ac:dyDescent="0.25">
      <c r="A1124" s="185" t="s">
        <v>3177</v>
      </c>
      <c r="B1124" s="162" t="s">
        <v>3180</v>
      </c>
      <c r="C1124" s="53">
        <v>0</v>
      </c>
      <c r="D1124" s="36">
        <v>0</v>
      </c>
      <c r="E1124" s="36">
        <v>0</v>
      </c>
      <c r="F1124" s="46">
        <v>588</v>
      </c>
      <c r="G1124" s="36">
        <f>F1124/12</f>
        <v>49</v>
      </c>
      <c r="H1124" s="53">
        <f>F1124/12</f>
        <v>49</v>
      </c>
      <c r="I1124" s="53">
        <f>F1124/12</f>
        <v>49</v>
      </c>
    </row>
    <row r="1125" spans="1:9" s="166" customFormat="1" ht="30" x14ac:dyDescent="0.25">
      <c r="A1125" s="167" t="s">
        <v>1583</v>
      </c>
      <c r="B1125" s="65" t="s">
        <v>2216</v>
      </c>
      <c r="C1125" s="53">
        <v>1489.55</v>
      </c>
      <c r="D1125" s="36">
        <v>0</v>
      </c>
      <c r="E1125" s="36">
        <v>270</v>
      </c>
      <c r="F1125" s="36">
        <v>0</v>
      </c>
      <c r="G1125" s="36">
        <f t="shared" ref="G1125:G1138" si="153">C1125*0.0327+D1125*2/36+E1125/12</f>
        <v>71.208284999999989</v>
      </c>
      <c r="H1125" s="53">
        <f t="shared" ref="H1125:H1138" si="154">C1125*0.0258+D1125*3/48+E1125/12</f>
        <v>60.930389999999996</v>
      </c>
      <c r="I1125" s="53">
        <f t="shared" ref="I1125:I1138" si="155">C1125*0.0217+D1125*4/60+E1125/12</f>
        <v>54.823234999999997</v>
      </c>
    </row>
    <row r="1126" spans="1:9" s="166" customFormat="1" ht="30" x14ac:dyDescent="0.25">
      <c r="A1126" s="167" t="s">
        <v>1585</v>
      </c>
      <c r="B1126" s="65" t="s">
        <v>2217</v>
      </c>
      <c r="C1126" s="53">
        <v>6951.24</v>
      </c>
      <c r="D1126" s="36">
        <v>0</v>
      </c>
      <c r="E1126" s="36">
        <v>1260</v>
      </c>
      <c r="F1126" s="36">
        <v>0</v>
      </c>
      <c r="G1126" s="36">
        <f t="shared" si="153"/>
        <v>332.30554799999999</v>
      </c>
      <c r="H1126" s="53">
        <f t="shared" si="154"/>
        <v>284.341992</v>
      </c>
      <c r="I1126" s="53">
        <f t="shared" si="155"/>
        <v>255.84190799999999</v>
      </c>
    </row>
    <row r="1127" spans="1:9" s="166" customFormat="1" ht="30" x14ac:dyDescent="0.25">
      <c r="A1127" s="167" t="s">
        <v>1584</v>
      </c>
      <c r="B1127" s="65" t="s">
        <v>2218</v>
      </c>
      <c r="C1127" s="53">
        <v>3724.3999999999996</v>
      </c>
      <c r="D1127" s="36">
        <v>0</v>
      </c>
      <c r="E1127" s="36">
        <v>675</v>
      </c>
      <c r="F1127" s="36">
        <v>0</v>
      </c>
      <c r="G1127" s="36">
        <f t="shared" si="153"/>
        <v>178.03787999999997</v>
      </c>
      <c r="H1127" s="53">
        <f t="shared" si="154"/>
        <v>152.33951999999999</v>
      </c>
      <c r="I1127" s="53">
        <f t="shared" si="155"/>
        <v>137.06948</v>
      </c>
    </row>
    <row r="1128" spans="1:9" s="166" customFormat="1" ht="30" x14ac:dyDescent="0.25">
      <c r="A1128" s="167" t="s">
        <v>1586</v>
      </c>
      <c r="B1128" s="65" t="s">
        <v>2219</v>
      </c>
      <c r="C1128" s="53">
        <v>8440.7899999999991</v>
      </c>
      <c r="D1128" s="36">
        <v>0</v>
      </c>
      <c r="E1128" s="36">
        <v>1530</v>
      </c>
      <c r="F1128" s="36">
        <v>0</v>
      </c>
      <c r="G1128" s="36">
        <f t="shared" si="153"/>
        <v>403.51383299999998</v>
      </c>
      <c r="H1128" s="53">
        <f t="shared" si="154"/>
        <v>345.27238199999999</v>
      </c>
      <c r="I1128" s="53">
        <f t="shared" si="155"/>
        <v>310.66514299999994</v>
      </c>
    </row>
    <row r="1129" spans="1:9" s="166" customFormat="1" x14ac:dyDescent="0.25">
      <c r="A1129" s="176" t="s">
        <v>1582</v>
      </c>
      <c r="B1129" s="180" t="s">
        <v>2220</v>
      </c>
      <c r="C1129" s="53">
        <v>2979.1</v>
      </c>
      <c r="D1129" s="36">
        <v>0</v>
      </c>
      <c r="E1129" s="36">
        <v>540</v>
      </c>
      <c r="F1129" s="36">
        <v>0</v>
      </c>
      <c r="G1129" s="36">
        <f t="shared" si="153"/>
        <v>142.41656999999998</v>
      </c>
      <c r="H1129" s="53">
        <f t="shared" si="154"/>
        <v>121.86077999999999</v>
      </c>
      <c r="I1129" s="53">
        <f t="shared" si="155"/>
        <v>109.64646999999999</v>
      </c>
    </row>
    <row r="1130" spans="1:9" s="166" customFormat="1" x14ac:dyDescent="0.25">
      <c r="A1130" s="167" t="s">
        <v>1608</v>
      </c>
      <c r="B1130" s="161" t="s">
        <v>523</v>
      </c>
      <c r="C1130" s="53">
        <v>506.64783499999993</v>
      </c>
      <c r="D1130" s="36">
        <v>96</v>
      </c>
      <c r="E1130" s="36">
        <v>0</v>
      </c>
      <c r="F1130" s="36">
        <v>0</v>
      </c>
      <c r="G1130" s="36">
        <f t="shared" si="153"/>
        <v>21.90071753783333</v>
      </c>
      <c r="H1130" s="53">
        <f t="shared" si="154"/>
        <v>19.071514142999998</v>
      </c>
      <c r="I1130" s="53">
        <f t="shared" si="155"/>
        <v>17.394258019500001</v>
      </c>
    </row>
    <row r="1131" spans="1:9" s="166" customFormat="1" x14ac:dyDescent="0.25">
      <c r="A1131" s="167" t="s">
        <v>1607</v>
      </c>
      <c r="B1131" s="161" t="s">
        <v>524</v>
      </c>
      <c r="C1131" s="53">
        <v>799.76707500000066</v>
      </c>
      <c r="D1131" s="36">
        <v>144</v>
      </c>
      <c r="E1131" s="36">
        <v>0</v>
      </c>
      <c r="F1131" s="36">
        <v>0</v>
      </c>
      <c r="G1131" s="36">
        <f t="shared" si="153"/>
        <v>34.152383352500024</v>
      </c>
      <c r="H1131" s="53">
        <f t="shared" si="154"/>
        <v>29.633990535000017</v>
      </c>
      <c r="I1131" s="53">
        <f t="shared" si="155"/>
        <v>26.954945527500016</v>
      </c>
    </row>
    <row r="1132" spans="1:9" s="166" customFormat="1" x14ac:dyDescent="0.25">
      <c r="A1132" s="167" t="s">
        <v>1609</v>
      </c>
      <c r="B1132" s="161" t="s">
        <v>522</v>
      </c>
      <c r="C1132" s="53">
        <v>1125.6244150000011</v>
      </c>
      <c r="D1132" s="36">
        <v>204</v>
      </c>
      <c r="E1132" s="36">
        <v>0</v>
      </c>
      <c r="F1132" s="36">
        <v>0</v>
      </c>
      <c r="G1132" s="36">
        <f t="shared" si="153"/>
        <v>48.141251703833376</v>
      </c>
      <c r="H1132" s="53">
        <f t="shared" si="154"/>
        <v>41.791109907000028</v>
      </c>
      <c r="I1132" s="53">
        <f t="shared" si="155"/>
        <v>38.026049805500023</v>
      </c>
    </row>
    <row r="1133" spans="1:9" s="166" customFormat="1" ht="45" x14ac:dyDescent="0.25">
      <c r="A1133" s="167" t="s">
        <v>2600</v>
      </c>
      <c r="B1133" s="51" t="s">
        <v>2601</v>
      </c>
      <c r="C1133" s="53">
        <v>340.72331999999915</v>
      </c>
      <c r="D1133" s="36">
        <v>0</v>
      </c>
      <c r="E1133" s="36">
        <v>0</v>
      </c>
      <c r="F1133" s="36">
        <v>0</v>
      </c>
      <c r="G1133" s="36">
        <f t="shared" si="153"/>
        <v>11.141652563999973</v>
      </c>
      <c r="H1133" s="53">
        <f t="shared" si="154"/>
        <v>8.790661655999978</v>
      </c>
      <c r="I1133" s="53">
        <f t="shared" si="155"/>
        <v>7.3936960439999817</v>
      </c>
    </row>
    <row r="1134" spans="1:9" s="166" customFormat="1" x14ac:dyDescent="0.25">
      <c r="A1134" s="167" t="s">
        <v>2107</v>
      </c>
      <c r="B1134" s="161" t="s">
        <v>2108</v>
      </c>
      <c r="C1134" s="53">
        <v>504.43440999999916</v>
      </c>
      <c r="D1134" s="36">
        <v>0</v>
      </c>
      <c r="E1134" s="36">
        <v>0</v>
      </c>
      <c r="F1134" s="36">
        <v>0</v>
      </c>
      <c r="G1134" s="36">
        <f t="shared" si="153"/>
        <v>16.495005206999974</v>
      </c>
      <c r="H1134" s="53">
        <f t="shared" si="154"/>
        <v>13.014407777999978</v>
      </c>
      <c r="I1134" s="53">
        <f t="shared" si="155"/>
        <v>10.946226696999982</v>
      </c>
    </row>
    <row r="1135" spans="1:9" s="166" customFormat="1" ht="45" x14ac:dyDescent="0.25">
      <c r="A1135" s="167" t="s">
        <v>1603</v>
      </c>
      <c r="B1135" s="68" t="s">
        <v>1491</v>
      </c>
      <c r="C1135" s="53">
        <v>182.91126499999936</v>
      </c>
      <c r="D1135" s="36">
        <v>0</v>
      </c>
      <c r="E1135" s="36">
        <v>0</v>
      </c>
      <c r="F1135" s="36">
        <v>0</v>
      </c>
      <c r="G1135" s="36">
        <f t="shared" si="153"/>
        <v>5.9811983654999787</v>
      </c>
      <c r="H1135" s="53">
        <f t="shared" si="154"/>
        <v>4.7191106369999831</v>
      </c>
      <c r="I1135" s="53">
        <f t="shared" si="155"/>
        <v>3.9691744504999864</v>
      </c>
    </row>
    <row r="1136" spans="1:9" s="166" customFormat="1" x14ac:dyDescent="0.25">
      <c r="A1136" s="167" t="s">
        <v>2109</v>
      </c>
      <c r="B1136" s="161" t="s">
        <v>2110</v>
      </c>
      <c r="C1136" s="53">
        <v>504.43440999999916</v>
      </c>
      <c r="D1136" s="36">
        <v>0</v>
      </c>
      <c r="E1136" s="36">
        <v>0</v>
      </c>
      <c r="F1136" s="36">
        <v>0</v>
      </c>
      <c r="G1136" s="36">
        <f t="shared" si="153"/>
        <v>16.495005206999974</v>
      </c>
      <c r="H1136" s="53">
        <f t="shared" si="154"/>
        <v>13.014407777999978</v>
      </c>
      <c r="I1136" s="53">
        <f t="shared" si="155"/>
        <v>10.946226696999982</v>
      </c>
    </row>
    <row r="1137" spans="1:9" s="166" customFormat="1" ht="75" x14ac:dyDescent="0.25">
      <c r="A1137" s="167" t="s">
        <v>1601</v>
      </c>
      <c r="B1137" s="68" t="s">
        <v>1489</v>
      </c>
      <c r="C1137" s="53">
        <v>770.52927500000192</v>
      </c>
      <c r="D1137" s="36">
        <v>0</v>
      </c>
      <c r="E1137" s="36">
        <v>0</v>
      </c>
      <c r="F1137" s="36">
        <v>0</v>
      </c>
      <c r="G1137" s="36">
        <f t="shared" si="153"/>
        <v>25.196307292500062</v>
      </c>
      <c r="H1137" s="53">
        <f t="shared" si="154"/>
        <v>19.879655295000049</v>
      </c>
      <c r="I1137" s="53">
        <f t="shared" si="155"/>
        <v>16.720485267500042</v>
      </c>
    </row>
    <row r="1138" spans="1:9" s="166" customFormat="1" x14ac:dyDescent="0.25">
      <c r="A1138" s="167" t="s">
        <v>1610</v>
      </c>
      <c r="B1138" s="161" t="s">
        <v>525</v>
      </c>
      <c r="C1138" s="53">
        <v>177.80494499999986</v>
      </c>
      <c r="D1138" s="36">
        <v>24</v>
      </c>
      <c r="E1138" s="36">
        <v>0</v>
      </c>
      <c r="F1138" s="36">
        <v>0</v>
      </c>
      <c r="G1138" s="36">
        <f t="shared" si="153"/>
        <v>7.1475550348333288</v>
      </c>
      <c r="H1138" s="53">
        <f t="shared" si="154"/>
        <v>6.0873675809999961</v>
      </c>
      <c r="I1138" s="53">
        <f t="shared" si="155"/>
        <v>5.4583673064999978</v>
      </c>
    </row>
    <row r="1139" spans="1:9" s="166" customFormat="1" ht="30" x14ac:dyDescent="0.25">
      <c r="A1139" s="83" t="s">
        <v>3206</v>
      </c>
      <c r="B1139" s="160" t="s">
        <v>3205</v>
      </c>
      <c r="C1139" s="53">
        <v>0</v>
      </c>
      <c r="D1139" s="36">
        <v>0</v>
      </c>
      <c r="E1139" s="36">
        <v>0</v>
      </c>
      <c r="F1139" s="36">
        <v>119.4</v>
      </c>
      <c r="G1139" s="36">
        <f>F1139/12</f>
        <v>9.9500000000000011</v>
      </c>
      <c r="H1139" s="53">
        <f>F1139/12</f>
        <v>9.9500000000000011</v>
      </c>
      <c r="I1139" s="53">
        <f>F1139/12</f>
        <v>9.9500000000000011</v>
      </c>
    </row>
    <row r="1140" spans="1:9" s="166" customFormat="1" ht="30" x14ac:dyDescent="0.25">
      <c r="A1140" s="83" t="s">
        <v>2755</v>
      </c>
      <c r="B1140" s="160" t="s">
        <v>2763</v>
      </c>
      <c r="C1140" s="53">
        <v>0</v>
      </c>
      <c r="D1140" s="36">
        <v>0</v>
      </c>
      <c r="E1140" s="36">
        <v>0</v>
      </c>
      <c r="F1140" s="36">
        <v>119.4</v>
      </c>
      <c r="G1140" s="36">
        <f>F1140/12</f>
        <v>9.9500000000000011</v>
      </c>
      <c r="H1140" s="53">
        <f>F1140/12</f>
        <v>9.9500000000000011</v>
      </c>
      <c r="I1140" s="53">
        <f>F1140/12</f>
        <v>9.9500000000000011</v>
      </c>
    </row>
    <row r="1141" spans="1:9" s="166" customFormat="1" ht="30" x14ac:dyDescent="0.25">
      <c r="A1141" s="83" t="s">
        <v>2756</v>
      </c>
      <c r="B1141" s="160" t="s">
        <v>2764</v>
      </c>
      <c r="C1141" s="53">
        <v>0</v>
      </c>
      <c r="D1141" s="36">
        <v>0</v>
      </c>
      <c r="E1141" s="36">
        <v>0</v>
      </c>
      <c r="F1141" s="36">
        <v>191.4</v>
      </c>
      <c r="G1141" s="36">
        <f>F1141/12</f>
        <v>15.950000000000001</v>
      </c>
      <c r="H1141" s="53">
        <f>F1141/12</f>
        <v>15.950000000000001</v>
      </c>
      <c r="I1141" s="53">
        <f>F1141/12</f>
        <v>15.950000000000001</v>
      </c>
    </row>
    <row r="1142" spans="1:9" s="166" customFormat="1" ht="30" x14ac:dyDescent="0.25">
      <c r="A1142" s="83" t="s">
        <v>2757</v>
      </c>
      <c r="B1142" s="160" t="s">
        <v>2765</v>
      </c>
      <c r="C1142" s="53">
        <v>0</v>
      </c>
      <c r="D1142" s="36">
        <v>0</v>
      </c>
      <c r="E1142" s="36">
        <v>0</v>
      </c>
      <c r="F1142" s="36">
        <v>359.4</v>
      </c>
      <c r="G1142" s="36">
        <f>F1142/12</f>
        <v>29.95</v>
      </c>
      <c r="H1142" s="53">
        <f>F1142/12</f>
        <v>29.95</v>
      </c>
      <c r="I1142" s="53">
        <f>F1142/12</f>
        <v>29.95</v>
      </c>
    </row>
    <row r="1143" spans="1:9" s="166" customFormat="1" ht="30" x14ac:dyDescent="0.25">
      <c r="A1143" s="83" t="s">
        <v>2766</v>
      </c>
      <c r="B1143" s="160" t="s">
        <v>2767</v>
      </c>
      <c r="C1143" s="53">
        <v>0</v>
      </c>
      <c r="D1143" s="36">
        <v>0</v>
      </c>
      <c r="E1143" s="36">
        <v>0</v>
      </c>
      <c r="F1143" s="36">
        <v>359.4</v>
      </c>
      <c r="G1143" s="36">
        <f>F1143/12</f>
        <v>29.95</v>
      </c>
      <c r="H1143" s="53">
        <f>F1143/12</f>
        <v>29.95</v>
      </c>
      <c r="I1143" s="53">
        <f>F1143/12</f>
        <v>29.95</v>
      </c>
    </row>
    <row r="1144" spans="1:9" s="166" customFormat="1" x14ac:dyDescent="0.25">
      <c r="A1144" s="167" t="s">
        <v>1605</v>
      </c>
      <c r="B1144" s="161" t="s">
        <v>1493</v>
      </c>
      <c r="C1144" s="53">
        <v>1492.3220200000035</v>
      </c>
      <c r="D1144" s="36">
        <v>0</v>
      </c>
      <c r="E1144" s="36">
        <v>0</v>
      </c>
      <c r="F1144" s="36">
        <v>0</v>
      </c>
      <c r="G1144" s="36">
        <f t="shared" ref="G1144:G1198" si="156">C1144*0.0327+D1144*2/36+E1144/12</f>
        <v>48.798930054000117</v>
      </c>
      <c r="H1144" s="53">
        <f t="shared" ref="H1144:H1198" si="157">C1144*0.0258+D1144*3/48+E1144/12</f>
        <v>38.501908116000088</v>
      </c>
      <c r="I1144" s="53">
        <f t="shared" ref="I1144:I1198" si="158">C1144*0.0217+D1144*4/60+E1144/12</f>
        <v>32.383387834000075</v>
      </c>
    </row>
    <row r="1145" spans="1:9" s="166" customFormat="1" x14ac:dyDescent="0.25">
      <c r="A1145" s="167" t="s">
        <v>1587</v>
      </c>
      <c r="B1145" s="161" t="s">
        <v>1494</v>
      </c>
      <c r="C1145" s="53">
        <v>723.61496000000034</v>
      </c>
      <c r="D1145" s="36">
        <v>132</v>
      </c>
      <c r="E1145" s="36">
        <v>0</v>
      </c>
      <c r="F1145" s="36">
        <v>0</v>
      </c>
      <c r="G1145" s="36">
        <f t="shared" si="156"/>
        <v>30.995542525333342</v>
      </c>
      <c r="H1145" s="53">
        <f t="shared" si="157"/>
        <v>26.919265968000008</v>
      </c>
      <c r="I1145" s="53">
        <f t="shared" si="158"/>
        <v>24.502444632000007</v>
      </c>
    </row>
    <row r="1146" spans="1:9" s="166" customFormat="1" ht="135" x14ac:dyDescent="0.25">
      <c r="A1146" s="167" t="s">
        <v>1565</v>
      </c>
      <c r="B1146" s="65" t="s">
        <v>2153</v>
      </c>
      <c r="C1146" s="53">
        <v>4030.0086349999929</v>
      </c>
      <c r="D1146" s="36">
        <v>480</v>
      </c>
      <c r="E1146" s="36">
        <v>180</v>
      </c>
      <c r="F1146" s="36">
        <v>0</v>
      </c>
      <c r="G1146" s="36">
        <f t="shared" si="156"/>
        <v>173.44794903116642</v>
      </c>
      <c r="H1146" s="53">
        <f t="shared" si="157"/>
        <v>148.97422278299982</v>
      </c>
      <c r="I1146" s="53">
        <f t="shared" si="158"/>
        <v>134.45118737949986</v>
      </c>
    </row>
    <row r="1147" spans="1:9" s="166" customFormat="1" ht="135" x14ac:dyDescent="0.25">
      <c r="A1147" s="167" t="s">
        <v>1567</v>
      </c>
      <c r="B1147" s="65" t="s">
        <v>2154</v>
      </c>
      <c r="C1147" s="53">
        <v>5583.8020999999953</v>
      </c>
      <c r="D1147" s="36">
        <v>792</v>
      </c>
      <c r="E1147" s="36">
        <v>180</v>
      </c>
      <c r="F1147" s="36">
        <v>0</v>
      </c>
      <c r="G1147" s="36">
        <f t="shared" si="156"/>
        <v>241.59032866999985</v>
      </c>
      <c r="H1147" s="53">
        <f t="shared" si="157"/>
        <v>208.56209417999989</v>
      </c>
      <c r="I1147" s="53">
        <f t="shared" si="158"/>
        <v>188.96850556999991</v>
      </c>
    </row>
    <row r="1148" spans="1:9" s="166" customFormat="1" ht="150" x14ac:dyDescent="0.25">
      <c r="A1148" s="167" t="s">
        <v>1568</v>
      </c>
      <c r="B1148" s="65" t="s">
        <v>2155</v>
      </c>
      <c r="C1148" s="53">
        <v>6216.4710299999942</v>
      </c>
      <c r="D1148" s="36">
        <v>912</v>
      </c>
      <c r="E1148" s="36">
        <v>180</v>
      </c>
      <c r="F1148" s="36">
        <v>0</v>
      </c>
      <c r="G1148" s="36">
        <f t="shared" si="156"/>
        <v>268.94526934766645</v>
      </c>
      <c r="H1148" s="53">
        <f t="shared" si="157"/>
        <v>232.38495257399984</v>
      </c>
      <c r="I1148" s="53">
        <f t="shared" si="158"/>
        <v>210.69742135099989</v>
      </c>
    </row>
    <row r="1149" spans="1:9" s="166" customFormat="1" ht="150" x14ac:dyDescent="0.25">
      <c r="A1149" s="167" t="s">
        <v>1569</v>
      </c>
      <c r="B1149" s="65" t="s">
        <v>2156</v>
      </c>
      <c r="C1149" s="53">
        <v>6487.2912999999935</v>
      </c>
      <c r="D1149" s="36">
        <v>960</v>
      </c>
      <c r="E1149" s="36">
        <v>180</v>
      </c>
      <c r="F1149" s="36">
        <v>0</v>
      </c>
      <c r="G1149" s="36">
        <f t="shared" si="156"/>
        <v>280.46775884333312</v>
      </c>
      <c r="H1149" s="53">
        <f t="shared" si="157"/>
        <v>242.37211553999984</v>
      </c>
      <c r="I1149" s="53">
        <f t="shared" si="158"/>
        <v>219.77422120999987</v>
      </c>
    </row>
    <row r="1150" spans="1:9" s="166" customFormat="1" ht="150" x14ac:dyDescent="0.25">
      <c r="A1150" s="167" t="s">
        <v>1566</v>
      </c>
      <c r="B1150" s="65" t="s">
        <v>2157</v>
      </c>
      <c r="C1150" s="53">
        <v>5176.6657349999932</v>
      </c>
      <c r="D1150" s="36">
        <v>708</v>
      </c>
      <c r="E1150" s="36">
        <v>180</v>
      </c>
      <c r="F1150" s="36">
        <v>0</v>
      </c>
      <c r="G1150" s="36">
        <f t="shared" si="156"/>
        <v>223.61030286783313</v>
      </c>
      <c r="H1150" s="53">
        <f t="shared" si="157"/>
        <v>192.80797596299982</v>
      </c>
      <c r="I1150" s="53">
        <f t="shared" si="158"/>
        <v>174.53364644949986</v>
      </c>
    </row>
    <row r="1151" spans="1:9" s="166" customFormat="1" ht="165" x14ac:dyDescent="0.25">
      <c r="A1151" s="167" t="s">
        <v>1575</v>
      </c>
      <c r="B1151" s="65" t="s">
        <v>2158</v>
      </c>
      <c r="C1151" s="53">
        <v>10663.427165000001</v>
      </c>
      <c r="D1151" s="36">
        <v>1812</v>
      </c>
      <c r="E1151" s="36">
        <v>180</v>
      </c>
      <c r="F1151" s="36">
        <v>0</v>
      </c>
      <c r="G1151" s="36">
        <f t="shared" si="156"/>
        <v>464.3607349621667</v>
      </c>
      <c r="H1151" s="53">
        <f t="shared" si="157"/>
        <v>403.36642085700004</v>
      </c>
      <c r="I1151" s="53">
        <f t="shared" si="158"/>
        <v>367.19636948050004</v>
      </c>
    </row>
    <row r="1152" spans="1:9" s="166" customFormat="1" ht="165" x14ac:dyDescent="0.25">
      <c r="A1152" s="167" t="s">
        <v>1573</v>
      </c>
      <c r="B1152" s="65" t="s">
        <v>2159</v>
      </c>
      <c r="C1152" s="53">
        <v>10256.64083</v>
      </c>
      <c r="D1152" s="36">
        <v>1728</v>
      </c>
      <c r="E1152" s="36">
        <v>180</v>
      </c>
      <c r="F1152" s="36">
        <v>0</v>
      </c>
      <c r="G1152" s="36">
        <f t="shared" si="156"/>
        <v>446.39215514099999</v>
      </c>
      <c r="H1152" s="53">
        <f t="shared" si="157"/>
        <v>387.62133341399999</v>
      </c>
      <c r="I1152" s="53">
        <f t="shared" si="158"/>
        <v>352.76910601100002</v>
      </c>
    </row>
    <row r="1153" spans="1:9" s="166" customFormat="1" ht="165" x14ac:dyDescent="0.25">
      <c r="A1153" s="167" t="s">
        <v>1574</v>
      </c>
      <c r="B1153" s="65" t="s">
        <v>2160</v>
      </c>
      <c r="C1153" s="53">
        <v>10527.83172</v>
      </c>
      <c r="D1153" s="36">
        <v>1776</v>
      </c>
      <c r="E1153" s="36">
        <v>180</v>
      </c>
      <c r="F1153" s="36">
        <v>0</v>
      </c>
      <c r="G1153" s="36">
        <f t="shared" si="156"/>
        <v>457.92676391066669</v>
      </c>
      <c r="H1153" s="53">
        <f t="shared" si="157"/>
        <v>397.61805837600002</v>
      </c>
      <c r="I1153" s="53">
        <f t="shared" si="158"/>
        <v>361.85394832400004</v>
      </c>
    </row>
    <row r="1154" spans="1:9" s="166" customFormat="1" ht="165" x14ac:dyDescent="0.25">
      <c r="A1154" s="167" t="s">
        <v>1581</v>
      </c>
      <c r="B1154" s="65" t="s">
        <v>2161</v>
      </c>
      <c r="C1154" s="53">
        <v>11925.743030700001</v>
      </c>
      <c r="D1154" s="36">
        <v>2064</v>
      </c>
      <c r="E1154" s="36">
        <v>180</v>
      </c>
      <c r="F1154" s="36">
        <v>0</v>
      </c>
      <c r="G1154" s="36">
        <f t="shared" si="156"/>
        <v>519.63846377055665</v>
      </c>
      <c r="H1154" s="53">
        <f t="shared" si="157"/>
        <v>451.68417019206004</v>
      </c>
      <c r="I1154" s="53">
        <f t="shared" si="158"/>
        <v>411.38862376618999</v>
      </c>
    </row>
    <row r="1155" spans="1:9" s="166" customFormat="1" ht="165" x14ac:dyDescent="0.25">
      <c r="A1155" s="167" t="s">
        <v>1579</v>
      </c>
      <c r="B1155" s="65" t="s">
        <v>2162</v>
      </c>
      <c r="C1155" s="53">
        <v>11518.9634904</v>
      </c>
      <c r="D1155" s="36">
        <v>1980</v>
      </c>
      <c r="E1155" s="36">
        <v>180</v>
      </c>
      <c r="F1155" s="36">
        <v>0</v>
      </c>
      <c r="G1155" s="36">
        <f t="shared" si="156"/>
        <v>501.67010613607999</v>
      </c>
      <c r="H1155" s="53">
        <f t="shared" si="157"/>
        <v>435.93925805231999</v>
      </c>
      <c r="I1155" s="53">
        <f t="shared" si="158"/>
        <v>396.96150774168001</v>
      </c>
    </row>
    <row r="1156" spans="1:9" s="166" customFormat="1" ht="165" x14ac:dyDescent="0.25">
      <c r="A1156" s="167" t="s">
        <v>1580</v>
      </c>
      <c r="B1156" s="65" t="s">
        <v>2163</v>
      </c>
      <c r="C1156" s="53">
        <v>11790.149850600001</v>
      </c>
      <c r="D1156" s="36">
        <v>2028</v>
      </c>
      <c r="E1156" s="36">
        <v>180</v>
      </c>
      <c r="F1156" s="36">
        <v>0</v>
      </c>
      <c r="G1156" s="36">
        <f t="shared" si="156"/>
        <v>513.20456678128676</v>
      </c>
      <c r="H1156" s="53">
        <f t="shared" si="157"/>
        <v>445.93586614548002</v>
      </c>
      <c r="I1156" s="53">
        <f t="shared" si="158"/>
        <v>406.04625175802005</v>
      </c>
    </row>
    <row r="1157" spans="1:9" s="166" customFormat="1" ht="135" x14ac:dyDescent="0.25">
      <c r="A1157" s="167" t="s">
        <v>1576</v>
      </c>
      <c r="B1157" s="65" t="s">
        <v>2164</v>
      </c>
      <c r="C1157" s="53">
        <v>7744.8049599999995</v>
      </c>
      <c r="D1157" s="36">
        <v>1224</v>
      </c>
      <c r="E1157" s="36">
        <v>180</v>
      </c>
      <c r="F1157" s="36">
        <v>0</v>
      </c>
      <c r="G1157" s="36">
        <f t="shared" si="156"/>
        <v>336.25512219199999</v>
      </c>
      <c r="H1157" s="53">
        <f t="shared" si="157"/>
        <v>291.315967968</v>
      </c>
      <c r="I1157" s="53">
        <f t="shared" si="158"/>
        <v>264.66226763199995</v>
      </c>
    </row>
    <row r="1158" spans="1:9" s="166" customFormat="1" ht="165" x14ac:dyDescent="0.25">
      <c r="A1158" s="167" t="s">
        <v>1577</v>
      </c>
      <c r="B1158" s="65" t="s">
        <v>2165</v>
      </c>
      <c r="C1158" s="53">
        <v>8377.4635949999993</v>
      </c>
      <c r="D1158" s="36">
        <v>1344</v>
      </c>
      <c r="E1158" s="36">
        <v>180</v>
      </c>
      <c r="F1158" s="36">
        <v>0</v>
      </c>
      <c r="G1158" s="36">
        <f t="shared" si="156"/>
        <v>363.60972622316666</v>
      </c>
      <c r="H1158" s="53">
        <f t="shared" si="157"/>
        <v>315.138560751</v>
      </c>
      <c r="I1158" s="53">
        <f t="shared" si="158"/>
        <v>286.39096001149994</v>
      </c>
    </row>
    <row r="1159" spans="1:9" s="166" customFormat="1" ht="165" x14ac:dyDescent="0.25">
      <c r="A1159" s="167" t="s">
        <v>1578</v>
      </c>
      <c r="B1159" s="65" t="s">
        <v>2955</v>
      </c>
      <c r="C1159" s="53">
        <v>8648.3353400000051</v>
      </c>
      <c r="D1159" s="36">
        <v>1392</v>
      </c>
      <c r="E1159" s="36">
        <v>180</v>
      </c>
      <c r="F1159" s="36">
        <v>0</v>
      </c>
      <c r="G1159" s="36">
        <f t="shared" si="156"/>
        <v>375.13389895133349</v>
      </c>
      <c r="H1159" s="53">
        <f t="shared" si="157"/>
        <v>325.12705177200013</v>
      </c>
      <c r="I1159" s="53">
        <f t="shared" si="158"/>
        <v>295.46887687800012</v>
      </c>
    </row>
    <row r="1160" spans="1:9" s="166" customFormat="1" ht="135" x14ac:dyDescent="0.25">
      <c r="A1160" s="167" t="s">
        <v>1570</v>
      </c>
      <c r="B1160" s="65" t="s">
        <v>2954</v>
      </c>
      <c r="C1160" s="53">
        <v>6481.9173099999971</v>
      </c>
      <c r="D1160" s="36">
        <v>972</v>
      </c>
      <c r="E1160" s="36">
        <v>180</v>
      </c>
      <c r="F1160" s="36">
        <v>0</v>
      </c>
      <c r="G1160" s="36">
        <f t="shared" si="156"/>
        <v>280.95869603699987</v>
      </c>
      <c r="H1160" s="53">
        <f t="shared" si="157"/>
        <v>242.98346659799992</v>
      </c>
      <c r="I1160" s="53">
        <f t="shared" si="158"/>
        <v>220.45760562699996</v>
      </c>
    </row>
    <row r="1161" spans="1:9" s="166" customFormat="1" ht="150" x14ac:dyDescent="0.25">
      <c r="A1161" s="167" t="s">
        <v>1571</v>
      </c>
      <c r="B1161" s="65" t="s">
        <v>2956</v>
      </c>
      <c r="C1161" s="53">
        <v>7114.5244699999967</v>
      </c>
      <c r="D1161" s="36">
        <v>1092</v>
      </c>
      <c r="E1161" s="36">
        <v>180</v>
      </c>
      <c r="F1161" s="36">
        <v>0</v>
      </c>
      <c r="G1161" s="36">
        <f t="shared" si="156"/>
        <v>308.31161683566654</v>
      </c>
      <c r="H1161" s="53">
        <f t="shared" si="157"/>
        <v>266.80473132599991</v>
      </c>
      <c r="I1161" s="53">
        <f t="shared" si="158"/>
        <v>242.18518099899995</v>
      </c>
    </row>
    <row r="1162" spans="1:9" s="166" customFormat="1" ht="150" x14ac:dyDescent="0.25">
      <c r="A1162" s="167" t="s">
        <v>1572</v>
      </c>
      <c r="B1162" s="65" t="s">
        <v>2957</v>
      </c>
      <c r="C1162" s="53">
        <v>7385.355034999996</v>
      </c>
      <c r="D1162" s="36">
        <v>1140</v>
      </c>
      <c r="E1162" s="36">
        <v>180</v>
      </c>
      <c r="F1162" s="36">
        <v>0</v>
      </c>
      <c r="G1162" s="36">
        <f t="shared" si="156"/>
        <v>319.83444297783319</v>
      </c>
      <c r="H1162" s="53">
        <f t="shared" si="157"/>
        <v>276.79215990299986</v>
      </c>
      <c r="I1162" s="53">
        <f t="shared" si="158"/>
        <v>251.26220425949992</v>
      </c>
    </row>
    <row r="1163" spans="1:9" s="166" customFormat="1" ht="195" x14ac:dyDescent="0.25">
      <c r="A1163" s="167" t="s">
        <v>1971</v>
      </c>
      <c r="B1163" s="65" t="s">
        <v>2958</v>
      </c>
      <c r="C1163" s="53">
        <v>19367.225890950001</v>
      </c>
      <c r="D1163" s="36">
        <v>3900</v>
      </c>
      <c r="E1163" s="36">
        <v>180</v>
      </c>
      <c r="F1163" s="36">
        <v>0</v>
      </c>
      <c r="G1163" s="36">
        <f t="shared" si="156"/>
        <v>864.97495330073173</v>
      </c>
      <c r="H1163" s="53">
        <f t="shared" si="157"/>
        <v>758.42442798650995</v>
      </c>
      <c r="I1163" s="53">
        <f t="shared" si="158"/>
        <v>695.26880183361504</v>
      </c>
    </row>
    <row r="1164" spans="1:9" s="166" customFormat="1" ht="165" x14ac:dyDescent="0.25">
      <c r="A1164" s="167" t="s">
        <v>1972</v>
      </c>
      <c r="B1164" s="65" t="s">
        <v>2959</v>
      </c>
      <c r="C1164" s="53">
        <v>14589.16804</v>
      </c>
      <c r="D1164" s="36">
        <v>2940</v>
      </c>
      <c r="E1164" s="36">
        <v>180</v>
      </c>
      <c r="F1164" s="36">
        <v>0</v>
      </c>
      <c r="G1164" s="36">
        <f t="shared" si="156"/>
        <v>655.3991282413333</v>
      </c>
      <c r="H1164" s="53">
        <f t="shared" si="157"/>
        <v>575.15053543199997</v>
      </c>
      <c r="I1164" s="53">
        <f t="shared" si="158"/>
        <v>527.584946468</v>
      </c>
    </row>
    <row r="1165" spans="1:9" s="166" customFormat="1" ht="165" x14ac:dyDescent="0.25">
      <c r="A1165" s="167" t="s">
        <v>1973</v>
      </c>
      <c r="B1165" s="65" t="s">
        <v>2960</v>
      </c>
      <c r="C1165" s="53">
        <v>14976.58958295</v>
      </c>
      <c r="D1165" s="36">
        <v>3012</v>
      </c>
      <c r="E1165" s="36">
        <v>180</v>
      </c>
      <c r="F1165" s="36">
        <v>0</v>
      </c>
      <c r="G1165" s="36">
        <f t="shared" si="156"/>
        <v>672.06781269579835</v>
      </c>
      <c r="H1165" s="53">
        <f t="shared" si="157"/>
        <v>589.64601124011006</v>
      </c>
      <c r="I1165" s="53">
        <f t="shared" si="158"/>
        <v>540.79199395001501</v>
      </c>
    </row>
    <row r="1166" spans="1:9" s="166" customFormat="1" ht="165" x14ac:dyDescent="0.25">
      <c r="A1166" s="167" t="s">
        <v>1974</v>
      </c>
      <c r="B1166" s="65" t="s">
        <v>2961</v>
      </c>
      <c r="C1166" s="53">
        <v>15270.3748065</v>
      </c>
      <c r="D1166" s="36">
        <v>3072</v>
      </c>
      <c r="E1166" s="36">
        <v>180</v>
      </c>
      <c r="F1166" s="36">
        <v>0</v>
      </c>
      <c r="G1166" s="36">
        <f t="shared" si="156"/>
        <v>685.00792283921669</v>
      </c>
      <c r="H1166" s="53">
        <f t="shared" si="157"/>
        <v>600.97567000770005</v>
      </c>
      <c r="I1166" s="53">
        <f t="shared" si="158"/>
        <v>551.16713330104994</v>
      </c>
    </row>
    <row r="1167" spans="1:9" s="166" customFormat="1" ht="195" x14ac:dyDescent="0.25">
      <c r="A1167" s="167" t="s">
        <v>1975</v>
      </c>
      <c r="B1167" s="65" t="s">
        <v>2962</v>
      </c>
      <c r="C1167" s="53">
        <v>20012.90770095</v>
      </c>
      <c r="D1167" s="36">
        <v>4032</v>
      </c>
      <c r="E1167" s="36">
        <v>180</v>
      </c>
      <c r="F1167" s="36">
        <v>0</v>
      </c>
      <c r="G1167" s="36">
        <f t="shared" si="156"/>
        <v>893.42208182106504</v>
      </c>
      <c r="H1167" s="53">
        <f t="shared" si="157"/>
        <v>783.33301868450997</v>
      </c>
      <c r="I1167" s="53">
        <f t="shared" si="158"/>
        <v>718.08009711061504</v>
      </c>
    </row>
    <row r="1168" spans="1:9" s="166" customFormat="1" ht="165" x14ac:dyDescent="0.25">
      <c r="A1168" s="167" t="s">
        <v>1976</v>
      </c>
      <c r="B1168" s="65" t="s">
        <v>2963</v>
      </c>
      <c r="C1168" s="53">
        <v>16205.537294649999</v>
      </c>
      <c r="D1168" s="36">
        <v>3264</v>
      </c>
      <c r="E1168" s="36">
        <v>180</v>
      </c>
      <c r="F1168" s="36">
        <v>0</v>
      </c>
      <c r="G1168" s="36">
        <f t="shared" si="156"/>
        <v>726.2544028683883</v>
      </c>
      <c r="H1168" s="53">
        <f t="shared" si="157"/>
        <v>637.10286220196997</v>
      </c>
      <c r="I1168" s="53">
        <f t="shared" si="158"/>
        <v>584.26015929390496</v>
      </c>
    </row>
    <row r="1169" spans="1:9" s="166" customFormat="1" ht="165" x14ac:dyDescent="0.25">
      <c r="A1169" s="167" t="s">
        <v>1977</v>
      </c>
      <c r="B1169" s="65" t="s">
        <v>2964</v>
      </c>
      <c r="C1169" s="53">
        <v>16592.946380649999</v>
      </c>
      <c r="D1169" s="36">
        <v>3336</v>
      </c>
      <c r="E1169" s="36">
        <v>180</v>
      </c>
      <c r="F1169" s="36">
        <v>0</v>
      </c>
      <c r="G1169" s="36">
        <f t="shared" si="156"/>
        <v>742.92267998058833</v>
      </c>
      <c r="H1169" s="53">
        <f t="shared" si="157"/>
        <v>651.59801662076995</v>
      </c>
      <c r="I1169" s="53">
        <f t="shared" si="158"/>
        <v>597.46693646010499</v>
      </c>
    </row>
    <row r="1170" spans="1:9" s="166" customFormat="1" ht="165" x14ac:dyDescent="0.25">
      <c r="A1170" s="167" t="s">
        <v>1978</v>
      </c>
      <c r="B1170" s="65" t="s">
        <v>2965</v>
      </c>
      <c r="C1170" s="53">
        <v>16887.807740550001</v>
      </c>
      <c r="D1170" s="36">
        <v>3396</v>
      </c>
      <c r="E1170" s="36">
        <v>180</v>
      </c>
      <c r="F1170" s="36">
        <v>0</v>
      </c>
      <c r="G1170" s="36">
        <f t="shared" si="156"/>
        <v>755.89797978265165</v>
      </c>
      <c r="H1170" s="53">
        <f t="shared" si="157"/>
        <v>662.95543970618996</v>
      </c>
      <c r="I1170" s="53">
        <f t="shared" si="158"/>
        <v>607.86542796993501</v>
      </c>
    </row>
    <row r="1171" spans="1:9" s="166" customFormat="1" ht="210" x14ac:dyDescent="0.25">
      <c r="A1171" s="167" t="s">
        <v>1979</v>
      </c>
      <c r="B1171" s="180" t="s">
        <v>2966</v>
      </c>
      <c r="C1171" s="53">
        <v>23886.99856095</v>
      </c>
      <c r="D1171" s="36">
        <v>4812</v>
      </c>
      <c r="E1171" s="36">
        <v>180</v>
      </c>
      <c r="F1171" s="36">
        <v>0</v>
      </c>
      <c r="G1171" s="36">
        <f t="shared" si="156"/>
        <v>1063.4381862763983</v>
      </c>
      <c r="H1171" s="53">
        <f t="shared" si="157"/>
        <v>932.03456287251004</v>
      </c>
      <c r="I1171" s="53">
        <f t="shared" si="158"/>
        <v>854.14786877261508</v>
      </c>
    </row>
    <row r="1172" spans="1:9" s="166" customFormat="1" ht="195" x14ac:dyDescent="0.25">
      <c r="A1172" s="167" t="s">
        <v>1980</v>
      </c>
      <c r="B1172" s="181" t="s">
        <v>2967</v>
      </c>
      <c r="C1172" s="53">
        <v>22401.93039795</v>
      </c>
      <c r="D1172" s="36">
        <v>4512</v>
      </c>
      <c r="E1172" s="36">
        <v>180</v>
      </c>
      <c r="F1172" s="36">
        <v>0</v>
      </c>
      <c r="G1172" s="36">
        <f t="shared" si="156"/>
        <v>998.20979067963162</v>
      </c>
      <c r="H1172" s="53">
        <f t="shared" si="157"/>
        <v>874.96980426711002</v>
      </c>
      <c r="I1172" s="53">
        <f t="shared" si="158"/>
        <v>801.92188963551507</v>
      </c>
    </row>
    <row r="1173" spans="1:9" s="166" customFormat="1" ht="165" x14ac:dyDescent="0.25">
      <c r="A1173" s="167" t="s">
        <v>1981</v>
      </c>
      <c r="B1173" s="181" t="s">
        <v>2968</v>
      </c>
      <c r="C1173" s="53">
        <v>18207.57228</v>
      </c>
      <c r="D1173" s="36">
        <v>3660</v>
      </c>
      <c r="E1173" s="36">
        <v>180</v>
      </c>
      <c r="F1173" s="36">
        <v>0</v>
      </c>
      <c r="G1173" s="36">
        <f t="shared" si="156"/>
        <v>813.72094688933339</v>
      </c>
      <c r="H1173" s="53">
        <f t="shared" si="157"/>
        <v>713.50536482400003</v>
      </c>
      <c r="I1173" s="53">
        <f t="shared" si="158"/>
        <v>654.104318476</v>
      </c>
    </row>
    <row r="1174" spans="1:9" s="166" customFormat="1" ht="165" x14ac:dyDescent="0.25">
      <c r="A1174" s="167" t="s">
        <v>1982</v>
      </c>
      <c r="B1174" s="181" t="s">
        <v>2969</v>
      </c>
      <c r="C1174" s="53">
        <v>18502.012265549998</v>
      </c>
      <c r="D1174" s="36">
        <v>3720</v>
      </c>
      <c r="E1174" s="36">
        <v>180</v>
      </c>
      <c r="F1174" s="36">
        <v>0</v>
      </c>
      <c r="G1174" s="36">
        <f t="shared" si="156"/>
        <v>826.68246775015155</v>
      </c>
      <c r="H1174" s="53">
        <f t="shared" si="157"/>
        <v>724.85191645118994</v>
      </c>
      <c r="I1174" s="53">
        <f t="shared" si="158"/>
        <v>664.49366616243492</v>
      </c>
    </row>
    <row r="1175" spans="1:9" s="166" customFormat="1" x14ac:dyDescent="0.25">
      <c r="A1175" s="167" t="s">
        <v>1983</v>
      </c>
      <c r="B1175" s="175" t="s">
        <v>2023</v>
      </c>
      <c r="C1175" s="53">
        <v>837.83798500000012</v>
      </c>
      <c r="D1175" s="36">
        <v>156</v>
      </c>
      <c r="E1175" s="36">
        <v>0</v>
      </c>
      <c r="F1175" s="36">
        <v>0</v>
      </c>
      <c r="G1175" s="36">
        <f t="shared" si="156"/>
        <v>36.063968776166668</v>
      </c>
      <c r="H1175" s="53">
        <f t="shared" si="157"/>
        <v>31.366220013000003</v>
      </c>
      <c r="I1175" s="53">
        <f t="shared" si="158"/>
        <v>28.5810842745</v>
      </c>
    </row>
    <row r="1176" spans="1:9" s="166" customFormat="1" ht="30" x14ac:dyDescent="0.25">
      <c r="A1176" s="167" t="s">
        <v>2758</v>
      </c>
      <c r="B1176" s="160" t="s">
        <v>2768</v>
      </c>
      <c r="C1176" s="36">
        <v>5031.9386249999998</v>
      </c>
      <c r="D1176" s="36">
        <v>0</v>
      </c>
      <c r="E1176" s="36">
        <v>0</v>
      </c>
      <c r="F1176" s="36">
        <v>648</v>
      </c>
      <c r="G1176" s="36">
        <f t="shared" si="156"/>
        <v>164.54439303749999</v>
      </c>
      <c r="H1176" s="53">
        <f t="shared" si="157"/>
        <v>129.82401652499999</v>
      </c>
      <c r="I1176" s="53">
        <f t="shared" si="158"/>
        <v>109.1930681625</v>
      </c>
    </row>
    <row r="1177" spans="1:9" s="166" customFormat="1" ht="30" x14ac:dyDescent="0.25">
      <c r="A1177" s="162" t="s">
        <v>2759</v>
      </c>
      <c r="B1177" s="160" t="s">
        <v>2769</v>
      </c>
      <c r="C1177" s="36">
        <v>1105.1682499999999</v>
      </c>
      <c r="D1177" s="36">
        <v>0</v>
      </c>
      <c r="E1177" s="36">
        <v>0</v>
      </c>
      <c r="F1177" s="36">
        <v>0</v>
      </c>
      <c r="G1177" s="36">
        <f t="shared" si="156"/>
        <v>36.139001774999997</v>
      </c>
      <c r="H1177" s="53">
        <f t="shared" si="157"/>
        <v>28.513340849999999</v>
      </c>
      <c r="I1177" s="53">
        <f t="shared" si="158"/>
        <v>23.982151025</v>
      </c>
    </row>
    <row r="1178" spans="1:9" s="166" customFormat="1" x14ac:dyDescent="0.25">
      <c r="A1178" s="167" t="s">
        <v>1604</v>
      </c>
      <c r="B1178" s="161" t="s">
        <v>1492</v>
      </c>
      <c r="C1178" s="53">
        <v>993.50868000000185</v>
      </c>
      <c r="D1178" s="36">
        <v>0</v>
      </c>
      <c r="E1178" s="36">
        <v>0</v>
      </c>
      <c r="F1178" s="36">
        <v>0</v>
      </c>
      <c r="G1178" s="36">
        <f t="shared" si="156"/>
        <v>32.487733836000061</v>
      </c>
      <c r="H1178" s="53">
        <f t="shared" si="157"/>
        <v>25.632523944000049</v>
      </c>
      <c r="I1178" s="53">
        <f t="shared" si="158"/>
        <v>21.559138356000041</v>
      </c>
    </row>
    <row r="1179" spans="1:9" s="166" customFormat="1" ht="60" x14ac:dyDescent="0.25">
      <c r="A1179" s="167" t="s">
        <v>2111</v>
      </c>
      <c r="B1179" s="161" t="s">
        <v>2112</v>
      </c>
      <c r="C1179" s="53">
        <v>2555.8161099999998</v>
      </c>
      <c r="D1179" s="36">
        <v>0</v>
      </c>
      <c r="E1179" s="36">
        <v>450</v>
      </c>
      <c r="F1179" s="36">
        <v>0</v>
      </c>
      <c r="G1179" s="36">
        <f t="shared" si="156"/>
        <v>121.07518679699999</v>
      </c>
      <c r="H1179" s="53">
        <f t="shared" si="157"/>
        <v>103.44005563799999</v>
      </c>
      <c r="I1179" s="53">
        <f t="shared" si="158"/>
        <v>92.961209586999999</v>
      </c>
    </row>
    <row r="1180" spans="1:9" s="166" customFormat="1" x14ac:dyDescent="0.25">
      <c r="A1180" s="167" t="s">
        <v>1606</v>
      </c>
      <c r="B1180" s="161" t="s">
        <v>607</v>
      </c>
      <c r="C1180" s="53">
        <v>676.88976415000002</v>
      </c>
      <c r="D1180" s="36">
        <v>132</v>
      </c>
      <c r="E1180" s="36">
        <v>0</v>
      </c>
      <c r="F1180" s="36">
        <v>0</v>
      </c>
      <c r="G1180" s="36">
        <f t="shared" si="156"/>
        <v>29.467628621038333</v>
      </c>
      <c r="H1180" s="53">
        <f t="shared" si="157"/>
        <v>25.713755915069999</v>
      </c>
      <c r="I1180" s="53">
        <f t="shared" si="158"/>
        <v>23.488507882055004</v>
      </c>
    </row>
    <row r="1181" spans="1:9" s="166" customFormat="1" x14ac:dyDescent="0.25">
      <c r="A1181" s="167" t="s">
        <v>1984</v>
      </c>
      <c r="B1181" s="161" t="s">
        <v>2024</v>
      </c>
      <c r="C1181" s="53">
        <v>725.71514000000047</v>
      </c>
      <c r="D1181" s="36">
        <v>132</v>
      </c>
      <c r="E1181" s="36">
        <v>0</v>
      </c>
      <c r="F1181" s="36">
        <v>0</v>
      </c>
      <c r="G1181" s="36">
        <f t="shared" si="156"/>
        <v>31.064218411333346</v>
      </c>
      <c r="H1181" s="53">
        <f t="shared" si="157"/>
        <v>26.973450612000011</v>
      </c>
      <c r="I1181" s="53">
        <f t="shared" si="158"/>
        <v>24.548018538000012</v>
      </c>
    </row>
    <row r="1182" spans="1:9" s="166" customFormat="1" ht="60" x14ac:dyDescent="0.25">
      <c r="A1182" s="167" t="s">
        <v>1985</v>
      </c>
      <c r="B1182" s="68" t="s">
        <v>3202</v>
      </c>
      <c r="C1182" s="53">
        <v>72.970960000000005</v>
      </c>
      <c r="D1182" s="36">
        <v>12</v>
      </c>
      <c r="E1182" s="36">
        <v>0</v>
      </c>
      <c r="F1182" s="36">
        <v>0</v>
      </c>
      <c r="G1182" s="36">
        <f t="shared" si="156"/>
        <v>3.0528170586666667</v>
      </c>
      <c r="H1182" s="53">
        <f t="shared" si="157"/>
        <v>2.6326507680000004</v>
      </c>
      <c r="I1182" s="53">
        <f t="shared" si="158"/>
        <v>2.3834698320000003</v>
      </c>
    </row>
    <row r="1183" spans="1:9" s="166" customFormat="1" ht="60" x14ac:dyDescent="0.25">
      <c r="A1183" s="167" t="s">
        <v>1986</v>
      </c>
      <c r="B1183" s="68" t="s">
        <v>3203</v>
      </c>
      <c r="C1183" s="53">
        <v>156.54576999999995</v>
      </c>
      <c r="D1183" s="36">
        <v>24</v>
      </c>
      <c r="E1183" s="36">
        <v>0</v>
      </c>
      <c r="F1183" s="36">
        <v>0</v>
      </c>
      <c r="G1183" s="36">
        <f t="shared" si="156"/>
        <v>6.4523800123333315</v>
      </c>
      <c r="H1183" s="53">
        <f t="shared" si="157"/>
        <v>5.5388808659999986</v>
      </c>
      <c r="I1183" s="53">
        <f t="shared" si="158"/>
        <v>4.9970432089999992</v>
      </c>
    </row>
    <row r="1184" spans="1:9" s="166" customFormat="1" ht="60" x14ac:dyDescent="0.25">
      <c r="A1184" s="167" t="s">
        <v>1987</v>
      </c>
      <c r="B1184" s="68" t="s">
        <v>3204</v>
      </c>
      <c r="C1184" s="53">
        <v>195.64618000000002</v>
      </c>
      <c r="D1184" s="36">
        <v>36</v>
      </c>
      <c r="E1184" s="36">
        <v>0</v>
      </c>
      <c r="F1184" s="36">
        <v>0</v>
      </c>
      <c r="G1184" s="36">
        <f t="shared" si="156"/>
        <v>8.3976300859999995</v>
      </c>
      <c r="H1184" s="53">
        <f t="shared" si="157"/>
        <v>7.2976714440000006</v>
      </c>
      <c r="I1184" s="53">
        <f t="shared" si="158"/>
        <v>6.6455221059999996</v>
      </c>
    </row>
    <row r="1185" spans="1:9" s="166" customFormat="1" ht="30" x14ac:dyDescent="0.25">
      <c r="A1185" s="83" t="s">
        <v>2760</v>
      </c>
      <c r="B1185" s="160" t="s">
        <v>2770</v>
      </c>
      <c r="C1185" s="36">
        <v>7154.2528750000001</v>
      </c>
      <c r="D1185" s="36">
        <v>0</v>
      </c>
      <c r="E1185" s="36">
        <v>0</v>
      </c>
      <c r="F1185" s="36">
        <v>180</v>
      </c>
      <c r="G1185" s="36">
        <f t="shared" si="156"/>
        <v>233.94406901249999</v>
      </c>
      <c r="H1185" s="53">
        <f t="shared" si="157"/>
        <v>184.579724175</v>
      </c>
      <c r="I1185" s="53">
        <f t="shared" si="158"/>
        <v>155.24728738749999</v>
      </c>
    </row>
    <row r="1186" spans="1:9" s="166" customFormat="1" ht="30" x14ac:dyDescent="0.25">
      <c r="A1186" s="83" t="s">
        <v>2761</v>
      </c>
      <c r="B1186" s="160" t="s">
        <v>2771</v>
      </c>
      <c r="C1186" s="36">
        <v>5031.9386249999998</v>
      </c>
      <c r="D1186" s="36">
        <v>0</v>
      </c>
      <c r="E1186" s="36">
        <v>0</v>
      </c>
      <c r="F1186" s="36">
        <v>0</v>
      </c>
      <c r="G1186" s="36">
        <f t="shared" si="156"/>
        <v>164.54439303749999</v>
      </c>
      <c r="H1186" s="53">
        <f t="shared" si="157"/>
        <v>129.82401652499999</v>
      </c>
      <c r="I1186" s="53">
        <f t="shared" si="158"/>
        <v>109.1930681625</v>
      </c>
    </row>
    <row r="1187" spans="1:9" s="166" customFormat="1" ht="30" x14ac:dyDescent="0.25">
      <c r="A1187" s="167" t="s">
        <v>2113</v>
      </c>
      <c r="B1187" s="161" t="s">
        <v>2114</v>
      </c>
      <c r="C1187" s="53">
        <v>491.99804999999998</v>
      </c>
      <c r="D1187" s="36">
        <v>0</v>
      </c>
      <c r="E1187" s="36">
        <v>0</v>
      </c>
      <c r="F1187" s="36">
        <v>0</v>
      </c>
      <c r="G1187" s="36">
        <f t="shared" si="156"/>
        <v>16.088336235</v>
      </c>
      <c r="H1187" s="53">
        <f t="shared" si="157"/>
        <v>12.693549689999999</v>
      </c>
      <c r="I1187" s="53">
        <f t="shared" si="158"/>
        <v>10.676357684999999</v>
      </c>
    </row>
    <row r="1188" spans="1:9" s="166" customFormat="1" ht="45" x14ac:dyDescent="0.25">
      <c r="A1188" s="167" t="s">
        <v>1602</v>
      </c>
      <c r="B1188" s="68" t="s">
        <v>1490</v>
      </c>
      <c r="C1188" s="53">
        <v>660.19776000000206</v>
      </c>
      <c r="D1188" s="36">
        <v>0</v>
      </c>
      <c r="E1188" s="36">
        <v>0</v>
      </c>
      <c r="F1188" s="36">
        <v>0</v>
      </c>
      <c r="G1188" s="36">
        <f t="shared" si="156"/>
        <v>21.588466752000066</v>
      </c>
      <c r="H1188" s="53">
        <f t="shared" si="157"/>
        <v>17.033102208000052</v>
      </c>
      <c r="I1188" s="53">
        <f t="shared" si="158"/>
        <v>14.326291392000044</v>
      </c>
    </row>
    <row r="1189" spans="1:9" s="166" customFormat="1" ht="30" x14ac:dyDescent="0.25">
      <c r="A1189" s="162" t="s">
        <v>2762</v>
      </c>
      <c r="B1189" s="160" t="s">
        <v>2772</v>
      </c>
      <c r="C1189" s="36">
        <v>699.28787499999999</v>
      </c>
      <c r="D1189" s="36">
        <v>0</v>
      </c>
      <c r="E1189" s="36">
        <v>0</v>
      </c>
      <c r="F1189" s="36">
        <v>0</v>
      </c>
      <c r="G1189" s="36">
        <f t="shared" si="156"/>
        <v>22.866713512499999</v>
      </c>
      <c r="H1189" s="53">
        <f t="shared" si="157"/>
        <v>18.041627174999999</v>
      </c>
      <c r="I1189" s="53">
        <f t="shared" si="158"/>
        <v>15.1745468875</v>
      </c>
    </row>
    <row r="1190" spans="1:9" s="166" customFormat="1" ht="45" x14ac:dyDescent="0.25">
      <c r="A1190" s="167" t="s">
        <v>875</v>
      </c>
      <c r="B1190" s="161" t="s">
        <v>876</v>
      </c>
      <c r="C1190" s="53">
        <v>387.94999999999914</v>
      </c>
      <c r="D1190" s="36">
        <v>0</v>
      </c>
      <c r="E1190" s="36">
        <v>0</v>
      </c>
      <c r="F1190" s="36">
        <v>0</v>
      </c>
      <c r="G1190" s="36">
        <f t="shared" si="156"/>
        <v>12.685964999999971</v>
      </c>
      <c r="H1190" s="53">
        <f t="shared" si="157"/>
        <v>10.009109999999978</v>
      </c>
      <c r="I1190" s="53">
        <f t="shared" si="158"/>
        <v>8.4185149999999815</v>
      </c>
    </row>
    <row r="1191" spans="1:9" s="166" customFormat="1" ht="30" x14ac:dyDescent="0.25">
      <c r="A1191" s="167" t="s">
        <v>877</v>
      </c>
      <c r="B1191" s="161" t="s">
        <v>878</v>
      </c>
      <c r="C1191" s="53">
        <v>5779.2835599999862</v>
      </c>
      <c r="D1191" s="36">
        <v>780</v>
      </c>
      <c r="E1191" s="36">
        <v>0</v>
      </c>
      <c r="F1191" s="36">
        <v>0</v>
      </c>
      <c r="G1191" s="36">
        <f t="shared" si="156"/>
        <v>232.31590574533288</v>
      </c>
      <c r="H1191" s="53">
        <f t="shared" si="157"/>
        <v>197.85551584799964</v>
      </c>
      <c r="I1191" s="53">
        <f t="shared" si="158"/>
        <v>177.41045325199968</v>
      </c>
    </row>
    <row r="1192" spans="1:9" s="166" customFormat="1" ht="30" x14ac:dyDescent="0.25">
      <c r="A1192" s="167" t="s">
        <v>879</v>
      </c>
      <c r="B1192" s="161" t="s">
        <v>880</v>
      </c>
      <c r="C1192" s="53">
        <v>14773.39706500003</v>
      </c>
      <c r="D1192" s="36">
        <v>1992</v>
      </c>
      <c r="E1192" s="36">
        <v>0</v>
      </c>
      <c r="F1192" s="36">
        <v>0</v>
      </c>
      <c r="G1192" s="36">
        <f t="shared" si="156"/>
        <v>593.75675069216766</v>
      </c>
      <c r="H1192" s="53">
        <f t="shared" si="157"/>
        <v>505.65364427700075</v>
      </c>
      <c r="I1192" s="53">
        <f t="shared" si="158"/>
        <v>453.38271631050065</v>
      </c>
    </row>
    <row r="1193" spans="1:9" s="166" customFormat="1" ht="30" x14ac:dyDescent="0.25">
      <c r="A1193" s="167" t="s">
        <v>881</v>
      </c>
      <c r="B1193" s="161" t="s">
        <v>882</v>
      </c>
      <c r="C1193" s="53">
        <v>16898.140935000058</v>
      </c>
      <c r="D1193" s="36">
        <v>2280</v>
      </c>
      <c r="E1193" s="36">
        <v>0</v>
      </c>
      <c r="F1193" s="36">
        <v>0</v>
      </c>
      <c r="G1193" s="36">
        <f t="shared" si="156"/>
        <v>679.23587524116851</v>
      </c>
      <c r="H1193" s="53">
        <f t="shared" si="157"/>
        <v>578.47203612300154</v>
      </c>
      <c r="I1193" s="53">
        <f t="shared" si="158"/>
        <v>518.68965828950127</v>
      </c>
    </row>
    <row r="1194" spans="1:9" s="166" customFormat="1" ht="30" x14ac:dyDescent="0.25">
      <c r="A1194" s="167" t="s">
        <v>883</v>
      </c>
      <c r="B1194" s="161" t="s">
        <v>884</v>
      </c>
      <c r="C1194" s="53">
        <v>17050.579000000056</v>
      </c>
      <c r="D1194" s="36">
        <v>1860</v>
      </c>
      <c r="E1194" s="36">
        <v>0</v>
      </c>
      <c r="F1194" s="36">
        <v>0</v>
      </c>
      <c r="G1194" s="36">
        <f t="shared" si="156"/>
        <v>660.88726663333523</v>
      </c>
      <c r="H1194" s="53">
        <f t="shared" si="157"/>
        <v>556.15493820000142</v>
      </c>
      <c r="I1194" s="53">
        <f t="shared" si="158"/>
        <v>493.99756430000122</v>
      </c>
    </row>
    <row r="1195" spans="1:9" s="166" customFormat="1" ht="30" x14ac:dyDescent="0.25">
      <c r="A1195" s="167" t="s">
        <v>885</v>
      </c>
      <c r="B1195" s="161" t="s">
        <v>886</v>
      </c>
      <c r="C1195" s="53">
        <v>21149.78033000006</v>
      </c>
      <c r="D1195" s="36">
        <v>2856</v>
      </c>
      <c r="E1195" s="36">
        <v>0</v>
      </c>
      <c r="F1195" s="36">
        <v>0</v>
      </c>
      <c r="G1195" s="36">
        <f t="shared" si="156"/>
        <v>850.26448345766858</v>
      </c>
      <c r="H1195" s="53">
        <f t="shared" si="157"/>
        <v>724.16433251400156</v>
      </c>
      <c r="I1195" s="53">
        <f t="shared" si="158"/>
        <v>649.35023316100126</v>
      </c>
    </row>
    <row r="1196" spans="1:9" s="166" customFormat="1" ht="30" x14ac:dyDescent="0.25">
      <c r="A1196" s="167" t="s">
        <v>887</v>
      </c>
      <c r="B1196" s="161" t="s">
        <v>888</v>
      </c>
      <c r="C1196" s="53">
        <v>18214.552290000054</v>
      </c>
      <c r="D1196" s="36">
        <v>2460</v>
      </c>
      <c r="E1196" s="36">
        <v>0</v>
      </c>
      <c r="F1196" s="36">
        <v>0</v>
      </c>
      <c r="G1196" s="36">
        <f t="shared" si="156"/>
        <v>732.28252654966843</v>
      </c>
      <c r="H1196" s="53">
        <f t="shared" si="157"/>
        <v>623.68544908200147</v>
      </c>
      <c r="I1196" s="53">
        <f t="shared" si="158"/>
        <v>559.25578469300126</v>
      </c>
    </row>
    <row r="1197" spans="1:9" s="166" customFormat="1" ht="30" x14ac:dyDescent="0.25">
      <c r="A1197" s="167" t="s">
        <v>889</v>
      </c>
      <c r="B1197" s="161" t="s">
        <v>890</v>
      </c>
      <c r="C1197" s="53">
        <v>22162.612725000057</v>
      </c>
      <c r="D1197" s="36">
        <v>2988</v>
      </c>
      <c r="E1197" s="36">
        <v>0</v>
      </c>
      <c r="F1197" s="36">
        <v>0</v>
      </c>
      <c r="G1197" s="36">
        <f t="shared" si="156"/>
        <v>890.71743610750184</v>
      </c>
      <c r="H1197" s="53">
        <f t="shared" si="157"/>
        <v>758.5454083050015</v>
      </c>
      <c r="I1197" s="53">
        <f t="shared" si="158"/>
        <v>680.12869613250132</v>
      </c>
    </row>
    <row r="1198" spans="1:9" s="166" customFormat="1" x14ac:dyDescent="0.25">
      <c r="A1198" s="167" t="s">
        <v>891</v>
      </c>
      <c r="B1198" s="69" t="s">
        <v>892</v>
      </c>
      <c r="C1198" s="53">
        <v>20588.785190000057</v>
      </c>
      <c r="D1198" s="36">
        <v>3120</v>
      </c>
      <c r="E1198" s="36">
        <v>0</v>
      </c>
      <c r="F1198" s="36">
        <v>0</v>
      </c>
      <c r="G1198" s="36">
        <f t="shared" si="156"/>
        <v>846.58660904633518</v>
      </c>
      <c r="H1198" s="53">
        <f t="shared" si="157"/>
        <v>726.19065790200148</v>
      </c>
      <c r="I1198" s="53">
        <f t="shared" si="158"/>
        <v>654.77663862300119</v>
      </c>
    </row>
    <row r="1199" spans="1:9" s="166" customFormat="1" x14ac:dyDescent="0.25">
      <c r="A1199" s="158" t="s">
        <v>893</v>
      </c>
      <c r="B1199" s="64" t="s">
        <v>2186</v>
      </c>
      <c r="C1199" s="53">
        <v>0</v>
      </c>
      <c r="D1199" s="36">
        <v>0</v>
      </c>
      <c r="E1199" s="77">
        <v>0</v>
      </c>
      <c r="F1199" s="36">
        <v>612</v>
      </c>
      <c r="G1199" s="36">
        <f t="shared" ref="G1199:G1238" si="159">C1199*0.0327+D1199*2/36+E1199/12</f>
        <v>0</v>
      </c>
      <c r="H1199" s="53">
        <f t="shared" ref="H1199:H1238" si="160">C1199*0.0258+D1199*3/48+E1199/12</f>
        <v>0</v>
      </c>
      <c r="I1199" s="53">
        <f t="shared" ref="I1199:I1238" si="161">C1199*0.0217+D1199*4/60+E1199/12</f>
        <v>0</v>
      </c>
    </row>
    <row r="1200" spans="1:9" s="166" customFormat="1" ht="90" x14ac:dyDescent="0.25">
      <c r="A1200" s="167" t="s">
        <v>2121</v>
      </c>
      <c r="B1200" s="152" t="s">
        <v>2970</v>
      </c>
      <c r="C1200" s="53">
        <v>477.9</v>
      </c>
      <c r="D1200" s="36">
        <v>0</v>
      </c>
      <c r="E1200" s="36">
        <v>0</v>
      </c>
      <c r="F1200" s="36">
        <v>0</v>
      </c>
      <c r="G1200" s="36">
        <f t="shared" si="159"/>
        <v>15.627329999999999</v>
      </c>
      <c r="H1200" s="53">
        <f t="shared" si="160"/>
        <v>12.32982</v>
      </c>
      <c r="I1200" s="53">
        <f t="shared" si="161"/>
        <v>10.370429999999999</v>
      </c>
    </row>
    <row r="1201" spans="1:9" s="166" customFormat="1" ht="90" x14ac:dyDescent="0.25">
      <c r="A1201" s="167" t="s">
        <v>2122</v>
      </c>
      <c r="B1201" s="152" t="s">
        <v>2971</v>
      </c>
      <c r="C1201" s="53">
        <v>673.13000000000181</v>
      </c>
      <c r="D1201" s="36">
        <v>0</v>
      </c>
      <c r="E1201" s="36">
        <v>0</v>
      </c>
      <c r="F1201" s="36">
        <v>0</v>
      </c>
      <c r="G1201" s="36">
        <f t="shared" si="159"/>
        <v>22.011351000000058</v>
      </c>
      <c r="H1201" s="53">
        <f t="shared" si="160"/>
        <v>17.366754000000046</v>
      </c>
      <c r="I1201" s="53">
        <f t="shared" si="161"/>
        <v>14.606921000000039</v>
      </c>
    </row>
    <row r="1202" spans="1:9" s="166" customFormat="1" ht="90" x14ac:dyDescent="0.25">
      <c r="A1202" s="167" t="s">
        <v>2123</v>
      </c>
      <c r="B1202" s="152" t="s">
        <v>2973</v>
      </c>
      <c r="C1202" s="53">
        <v>867.74000000000183</v>
      </c>
      <c r="D1202" s="36">
        <v>0</v>
      </c>
      <c r="E1202" s="36">
        <v>0</v>
      </c>
      <c r="F1202" s="36">
        <v>0</v>
      </c>
      <c r="G1202" s="36">
        <f t="shared" si="159"/>
        <v>28.375098000000058</v>
      </c>
      <c r="H1202" s="53">
        <f t="shared" si="160"/>
        <v>22.387692000000047</v>
      </c>
      <c r="I1202" s="53">
        <f t="shared" si="161"/>
        <v>18.82995800000004</v>
      </c>
    </row>
    <row r="1203" spans="1:9" s="166" customFormat="1" ht="90" x14ac:dyDescent="0.25">
      <c r="A1203" s="167" t="s">
        <v>2124</v>
      </c>
      <c r="B1203" s="152" t="s">
        <v>2972</v>
      </c>
      <c r="C1203" s="53">
        <v>1061.8500000000033</v>
      </c>
      <c r="D1203" s="36">
        <v>0</v>
      </c>
      <c r="E1203" s="36">
        <v>0</v>
      </c>
      <c r="F1203" s="36">
        <v>0</v>
      </c>
      <c r="G1203" s="36">
        <f t="shared" si="159"/>
        <v>34.722495000000109</v>
      </c>
      <c r="H1203" s="53">
        <f t="shared" si="160"/>
        <v>27.395730000000086</v>
      </c>
      <c r="I1203" s="53">
        <f t="shared" si="161"/>
        <v>23.042145000000072</v>
      </c>
    </row>
    <row r="1204" spans="1:9" s="166" customFormat="1" ht="60" x14ac:dyDescent="0.25">
      <c r="A1204" s="167" t="s">
        <v>2125</v>
      </c>
      <c r="B1204" s="161" t="s">
        <v>2126</v>
      </c>
      <c r="C1204" s="53">
        <v>121.2</v>
      </c>
      <c r="D1204" s="36">
        <v>0</v>
      </c>
      <c r="E1204" s="36">
        <v>0</v>
      </c>
      <c r="F1204" s="36">
        <v>0</v>
      </c>
      <c r="G1204" s="36">
        <f t="shared" si="159"/>
        <v>3.9632399999999999</v>
      </c>
      <c r="H1204" s="53">
        <f t="shared" si="160"/>
        <v>3.12696</v>
      </c>
      <c r="I1204" s="53">
        <f t="shared" si="161"/>
        <v>2.6300400000000002</v>
      </c>
    </row>
    <row r="1205" spans="1:9" s="166" customFormat="1" x14ac:dyDescent="0.25">
      <c r="A1205" s="167" t="s">
        <v>894</v>
      </c>
      <c r="B1205" s="161" t="s">
        <v>895</v>
      </c>
      <c r="C1205" s="53">
        <v>63.3</v>
      </c>
      <c r="D1205" s="36">
        <v>0</v>
      </c>
      <c r="E1205" s="36">
        <v>0</v>
      </c>
      <c r="F1205" s="36">
        <v>0</v>
      </c>
      <c r="G1205" s="36">
        <f t="shared" si="159"/>
        <v>2.0699099999999997</v>
      </c>
      <c r="H1205" s="53">
        <f t="shared" si="160"/>
        <v>1.63314</v>
      </c>
      <c r="I1205" s="53">
        <f t="shared" si="161"/>
        <v>1.37361</v>
      </c>
    </row>
    <row r="1206" spans="1:9" s="166" customFormat="1" x14ac:dyDescent="0.25">
      <c r="A1206" s="167" t="s">
        <v>896</v>
      </c>
      <c r="B1206" s="161" t="s">
        <v>897</v>
      </c>
      <c r="C1206" s="53">
        <v>44.9</v>
      </c>
      <c r="D1206" s="36">
        <v>0</v>
      </c>
      <c r="E1206" s="36">
        <v>0</v>
      </c>
      <c r="F1206" s="36">
        <v>0</v>
      </c>
      <c r="G1206" s="36">
        <f t="shared" si="159"/>
        <v>1.4682299999999999</v>
      </c>
      <c r="H1206" s="53">
        <f t="shared" si="160"/>
        <v>1.15842</v>
      </c>
      <c r="I1206" s="53">
        <f t="shared" si="161"/>
        <v>0.97433000000000003</v>
      </c>
    </row>
    <row r="1207" spans="1:9" s="166" customFormat="1" x14ac:dyDescent="0.25">
      <c r="A1207" s="167" t="s">
        <v>898</v>
      </c>
      <c r="B1207" s="161" t="s">
        <v>899</v>
      </c>
      <c r="C1207" s="53">
        <v>53.100000000000058</v>
      </c>
      <c r="D1207" s="36">
        <v>0</v>
      </c>
      <c r="E1207" s="36">
        <v>0</v>
      </c>
      <c r="F1207" s="36">
        <v>0</v>
      </c>
      <c r="G1207" s="36">
        <f t="shared" si="159"/>
        <v>1.736370000000002</v>
      </c>
      <c r="H1207" s="53">
        <f t="shared" si="160"/>
        <v>1.3699800000000015</v>
      </c>
      <c r="I1207" s="53">
        <f t="shared" si="161"/>
        <v>1.1522700000000012</v>
      </c>
    </row>
    <row r="1208" spans="1:9" s="166" customFormat="1" x14ac:dyDescent="0.25">
      <c r="A1208" s="167" t="s">
        <v>900</v>
      </c>
      <c r="B1208" s="161" t="s">
        <v>901</v>
      </c>
      <c r="C1208" s="53">
        <v>37.75</v>
      </c>
      <c r="D1208" s="36">
        <v>0</v>
      </c>
      <c r="E1208" s="36">
        <v>0</v>
      </c>
      <c r="F1208" s="36">
        <v>0</v>
      </c>
      <c r="G1208" s="36">
        <f t="shared" si="159"/>
        <v>1.2344250000000001</v>
      </c>
      <c r="H1208" s="53">
        <f t="shared" si="160"/>
        <v>0.97394999999999998</v>
      </c>
      <c r="I1208" s="53">
        <f t="shared" si="161"/>
        <v>0.81917499999999999</v>
      </c>
    </row>
    <row r="1209" spans="1:9" s="166" customFormat="1" x14ac:dyDescent="0.25">
      <c r="A1209" s="167" t="s">
        <v>902</v>
      </c>
      <c r="B1209" s="161" t="s">
        <v>903</v>
      </c>
      <c r="C1209" s="53">
        <v>91.9</v>
      </c>
      <c r="D1209" s="36">
        <v>0</v>
      </c>
      <c r="E1209" s="36">
        <v>0</v>
      </c>
      <c r="F1209" s="36">
        <v>0</v>
      </c>
      <c r="G1209" s="36">
        <f t="shared" si="159"/>
        <v>3.0051300000000003</v>
      </c>
      <c r="H1209" s="53">
        <f t="shared" si="160"/>
        <v>2.3710200000000001</v>
      </c>
      <c r="I1209" s="53">
        <f t="shared" si="161"/>
        <v>1.9942300000000002</v>
      </c>
    </row>
    <row r="1210" spans="1:9" s="166" customFormat="1" x14ac:dyDescent="0.25">
      <c r="A1210" s="167" t="s">
        <v>904</v>
      </c>
      <c r="B1210" s="161" t="s">
        <v>905</v>
      </c>
      <c r="C1210" s="53">
        <v>65.35000000000008</v>
      </c>
      <c r="D1210" s="36">
        <v>0</v>
      </c>
      <c r="E1210" s="36">
        <v>0</v>
      </c>
      <c r="F1210" s="36">
        <v>0</v>
      </c>
      <c r="G1210" s="36">
        <f t="shared" si="159"/>
        <v>2.1369450000000025</v>
      </c>
      <c r="H1210" s="53">
        <f t="shared" si="160"/>
        <v>1.6860300000000021</v>
      </c>
      <c r="I1210" s="53">
        <f t="shared" si="161"/>
        <v>1.4180950000000017</v>
      </c>
    </row>
    <row r="1211" spans="1:9" s="166" customFormat="1" x14ac:dyDescent="0.25">
      <c r="A1211" s="167" t="s">
        <v>906</v>
      </c>
      <c r="B1211" s="161" t="s">
        <v>907</v>
      </c>
      <c r="C1211" s="53">
        <v>82.71</v>
      </c>
      <c r="D1211" s="36">
        <v>0</v>
      </c>
      <c r="E1211" s="36">
        <v>0</v>
      </c>
      <c r="F1211" s="36">
        <v>0</v>
      </c>
      <c r="G1211" s="36">
        <f t="shared" si="159"/>
        <v>2.7046169999999998</v>
      </c>
      <c r="H1211" s="53">
        <f t="shared" si="160"/>
        <v>2.133918</v>
      </c>
      <c r="I1211" s="53">
        <f t="shared" si="161"/>
        <v>1.7948069999999998</v>
      </c>
    </row>
    <row r="1212" spans="1:9" s="166" customFormat="1" x14ac:dyDescent="0.25">
      <c r="A1212" s="167" t="s">
        <v>908</v>
      </c>
      <c r="B1212" s="161" t="s">
        <v>909</v>
      </c>
      <c r="C1212" s="53">
        <v>58.180000000000064</v>
      </c>
      <c r="D1212" s="36">
        <v>0</v>
      </c>
      <c r="E1212" s="36">
        <v>0</v>
      </c>
      <c r="F1212" s="36">
        <v>0</v>
      </c>
      <c r="G1212" s="36">
        <f t="shared" si="159"/>
        <v>1.9024860000000021</v>
      </c>
      <c r="H1212" s="53">
        <f t="shared" si="160"/>
        <v>1.5010440000000016</v>
      </c>
      <c r="I1212" s="53">
        <f t="shared" si="161"/>
        <v>1.2625060000000015</v>
      </c>
    </row>
    <row r="1213" spans="1:9" s="166" customFormat="1" x14ac:dyDescent="0.25">
      <c r="A1213" s="167" t="s">
        <v>910</v>
      </c>
      <c r="B1213" s="161" t="s">
        <v>911</v>
      </c>
      <c r="C1213" s="53">
        <v>49</v>
      </c>
      <c r="D1213" s="36">
        <v>0</v>
      </c>
      <c r="E1213" s="36">
        <v>0</v>
      </c>
      <c r="F1213" s="36">
        <v>0</v>
      </c>
      <c r="G1213" s="36">
        <f t="shared" si="159"/>
        <v>1.6023000000000001</v>
      </c>
      <c r="H1213" s="53">
        <f t="shared" si="160"/>
        <v>1.2642</v>
      </c>
      <c r="I1213" s="53">
        <f t="shared" si="161"/>
        <v>1.0633000000000001</v>
      </c>
    </row>
    <row r="1214" spans="1:9" s="166" customFormat="1" x14ac:dyDescent="0.25">
      <c r="A1214" s="167" t="s">
        <v>912</v>
      </c>
      <c r="B1214" s="161" t="s">
        <v>913</v>
      </c>
      <c r="C1214" s="53">
        <v>33.660000000000032</v>
      </c>
      <c r="D1214" s="36">
        <v>0</v>
      </c>
      <c r="E1214" s="36">
        <v>0</v>
      </c>
      <c r="F1214" s="36">
        <v>0</v>
      </c>
      <c r="G1214" s="36">
        <f t="shared" si="159"/>
        <v>1.100682000000001</v>
      </c>
      <c r="H1214" s="53">
        <f t="shared" si="160"/>
        <v>0.86842800000000087</v>
      </c>
      <c r="I1214" s="53">
        <f t="shared" si="161"/>
        <v>0.73042200000000068</v>
      </c>
    </row>
    <row r="1215" spans="1:9" s="166" customFormat="1" x14ac:dyDescent="0.25">
      <c r="A1215" s="167" t="s">
        <v>914</v>
      </c>
      <c r="B1215" s="161" t="s">
        <v>915</v>
      </c>
      <c r="C1215" s="53">
        <v>72.500000000000028</v>
      </c>
      <c r="D1215" s="36">
        <v>0</v>
      </c>
      <c r="E1215" s="36">
        <v>0</v>
      </c>
      <c r="F1215" s="36">
        <v>0</v>
      </c>
      <c r="G1215" s="36">
        <f t="shared" si="159"/>
        <v>2.370750000000001</v>
      </c>
      <c r="H1215" s="53">
        <f t="shared" si="160"/>
        <v>1.8705000000000007</v>
      </c>
      <c r="I1215" s="53">
        <f t="shared" si="161"/>
        <v>1.5732500000000007</v>
      </c>
    </row>
    <row r="1216" spans="1:9" s="166" customFormat="1" x14ac:dyDescent="0.25">
      <c r="A1216" s="167" t="s">
        <v>916</v>
      </c>
      <c r="B1216" s="161" t="s">
        <v>917</v>
      </c>
      <c r="C1216" s="53">
        <v>51</v>
      </c>
      <c r="D1216" s="36">
        <v>0</v>
      </c>
      <c r="E1216" s="36">
        <v>0</v>
      </c>
      <c r="F1216" s="36">
        <v>0</v>
      </c>
      <c r="G1216" s="36">
        <f t="shared" si="159"/>
        <v>1.6677</v>
      </c>
      <c r="H1216" s="53">
        <f t="shared" si="160"/>
        <v>1.3158000000000001</v>
      </c>
      <c r="I1216" s="53">
        <f t="shared" si="161"/>
        <v>1.1067</v>
      </c>
    </row>
    <row r="1217" spans="1:9" s="166" customFormat="1" ht="30" x14ac:dyDescent="0.25">
      <c r="A1217" s="167" t="s">
        <v>918</v>
      </c>
      <c r="B1217" s="161" t="s">
        <v>919</v>
      </c>
      <c r="C1217" s="53">
        <v>3.67</v>
      </c>
      <c r="D1217" s="36">
        <v>0</v>
      </c>
      <c r="E1217" s="36">
        <v>0</v>
      </c>
      <c r="F1217" s="36">
        <v>0</v>
      </c>
      <c r="G1217" s="36">
        <f t="shared" si="159"/>
        <v>0.12000899999999999</v>
      </c>
      <c r="H1217" s="53">
        <f t="shared" si="160"/>
        <v>9.4685999999999992E-2</v>
      </c>
      <c r="I1217" s="53">
        <f t="shared" si="161"/>
        <v>7.9639000000000001E-2</v>
      </c>
    </row>
    <row r="1218" spans="1:9" s="166" customFormat="1" ht="30" x14ac:dyDescent="0.25">
      <c r="A1218" s="167" t="s">
        <v>920</v>
      </c>
      <c r="B1218" s="161" t="s">
        <v>921</v>
      </c>
      <c r="C1218" s="53">
        <v>1.43</v>
      </c>
      <c r="D1218" s="36">
        <v>0</v>
      </c>
      <c r="E1218" s="36">
        <v>0</v>
      </c>
      <c r="F1218" s="36">
        <v>0</v>
      </c>
      <c r="G1218" s="36">
        <f t="shared" si="159"/>
        <v>4.6760999999999997E-2</v>
      </c>
      <c r="H1218" s="53">
        <f t="shared" si="160"/>
        <v>3.6893999999999996E-2</v>
      </c>
      <c r="I1218" s="53">
        <f t="shared" si="161"/>
        <v>3.1031E-2</v>
      </c>
    </row>
    <row r="1219" spans="1:9" s="166" customFormat="1" ht="30" x14ac:dyDescent="0.25">
      <c r="A1219" s="167" t="s">
        <v>922</v>
      </c>
      <c r="B1219" s="161" t="s">
        <v>923</v>
      </c>
      <c r="C1219" s="53">
        <v>2.38</v>
      </c>
      <c r="D1219" s="36">
        <v>0</v>
      </c>
      <c r="E1219" s="36">
        <v>0</v>
      </c>
      <c r="F1219" s="36">
        <v>0</v>
      </c>
      <c r="G1219" s="36">
        <f t="shared" si="159"/>
        <v>7.7825999999999992E-2</v>
      </c>
      <c r="H1219" s="53">
        <f t="shared" si="160"/>
        <v>6.1404E-2</v>
      </c>
      <c r="I1219" s="53">
        <f t="shared" si="161"/>
        <v>5.1645999999999997E-2</v>
      </c>
    </row>
    <row r="1220" spans="1:9" s="166" customFormat="1" ht="30" x14ac:dyDescent="0.25">
      <c r="A1220" s="167" t="s">
        <v>924</v>
      </c>
      <c r="B1220" s="161" t="s">
        <v>925</v>
      </c>
      <c r="C1220" s="53">
        <v>3.1799999999999997</v>
      </c>
      <c r="D1220" s="36">
        <v>0</v>
      </c>
      <c r="E1220" s="36">
        <v>0</v>
      </c>
      <c r="F1220" s="36">
        <v>0</v>
      </c>
      <c r="G1220" s="36">
        <f t="shared" si="159"/>
        <v>0.103986</v>
      </c>
      <c r="H1220" s="53">
        <f t="shared" si="160"/>
        <v>8.2043999999999992E-2</v>
      </c>
      <c r="I1220" s="53">
        <f t="shared" si="161"/>
        <v>6.9005999999999998E-2</v>
      </c>
    </row>
    <row r="1221" spans="1:9" s="166" customFormat="1" ht="30" x14ac:dyDescent="0.25">
      <c r="A1221" s="167" t="s">
        <v>926</v>
      </c>
      <c r="B1221" s="161" t="s">
        <v>927</v>
      </c>
      <c r="C1221" s="53">
        <v>2.08</v>
      </c>
      <c r="D1221" s="36">
        <v>0</v>
      </c>
      <c r="E1221" s="36">
        <v>0</v>
      </c>
      <c r="F1221" s="36">
        <v>0</v>
      </c>
      <c r="G1221" s="36">
        <f t="shared" si="159"/>
        <v>6.8016000000000007E-2</v>
      </c>
      <c r="H1221" s="53">
        <f t="shared" si="160"/>
        <v>5.3664000000000003E-2</v>
      </c>
      <c r="I1221" s="53">
        <f t="shared" si="161"/>
        <v>4.5136000000000003E-2</v>
      </c>
    </row>
    <row r="1222" spans="1:9" s="166" customFormat="1" ht="30" x14ac:dyDescent="0.25">
      <c r="A1222" s="167" t="s">
        <v>928</v>
      </c>
      <c r="B1222" s="161" t="s">
        <v>929</v>
      </c>
      <c r="C1222" s="53">
        <v>2.78</v>
      </c>
      <c r="D1222" s="36">
        <v>0</v>
      </c>
      <c r="E1222" s="36">
        <v>0</v>
      </c>
      <c r="F1222" s="36">
        <v>0</v>
      </c>
      <c r="G1222" s="36">
        <f t="shared" si="159"/>
        <v>9.0905999999999987E-2</v>
      </c>
      <c r="H1222" s="53">
        <f t="shared" si="160"/>
        <v>7.1723999999999996E-2</v>
      </c>
      <c r="I1222" s="53">
        <f t="shared" si="161"/>
        <v>6.0325999999999998E-2</v>
      </c>
    </row>
    <row r="1223" spans="1:9" s="166" customFormat="1" ht="30" x14ac:dyDescent="0.25">
      <c r="A1223" s="167" t="s">
        <v>930</v>
      </c>
      <c r="B1223" s="161" t="s">
        <v>931</v>
      </c>
      <c r="C1223" s="53">
        <v>4.8500000000000005</v>
      </c>
      <c r="D1223" s="36">
        <v>0</v>
      </c>
      <c r="E1223" s="36">
        <v>0</v>
      </c>
      <c r="F1223" s="36">
        <v>0</v>
      </c>
      <c r="G1223" s="36">
        <f t="shared" si="159"/>
        <v>0.15859500000000001</v>
      </c>
      <c r="H1223" s="53">
        <f t="shared" si="160"/>
        <v>0.12513000000000002</v>
      </c>
      <c r="I1223" s="53">
        <f t="shared" si="161"/>
        <v>0.10524500000000002</v>
      </c>
    </row>
    <row r="1224" spans="1:9" s="166" customFormat="1" ht="30" x14ac:dyDescent="0.25">
      <c r="A1224" s="167" t="s">
        <v>932</v>
      </c>
      <c r="B1224" s="161" t="s">
        <v>933</v>
      </c>
      <c r="C1224" s="53">
        <v>1.1399999999999999</v>
      </c>
      <c r="D1224" s="36">
        <v>0</v>
      </c>
      <c r="E1224" s="36">
        <v>0</v>
      </c>
      <c r="F1224" s="36">
        <v>0</v>
      </c>
      <c r="G1224" s="36">
        <f t="shared" si="159"/>
        <v>3.7277999999999999E-2</v>
      </c>
      <c r="H1224" s="53">
        <f t="shared" si="160"/>
        <v>2.9411999999999997E-2</v>
      </c>
      <c r="I1224" s="53">
        <f t="shared" si="161"/>
        <v>2.4738E-2</v>
      </c>
    </row>
    <row r="1225" spans="1:9" s="166" customFormat="1" ht="30" x14ac:dyDescent="0.25">
      <c r="A1225" s="167" t="s">
        <v>934</v>
      </c>
      <c r="B1225" s="161" t="s">
        <v>935</v>
      </c>
      <c r="C1225" s="53">
        <v>0.95</v>
      </c>
      <c r="D1225" s="36">
        <v>0</v>
      </c>
      <c r="E1225" s="36">
        <v>0</v>
      </c>
      <c r="F1225" s="36">
        <v>0</v>
      </c>
      <c r="G1225" s="36">
        <f t="shared" si="159"/>
        <v>3.1064999999999999E-2</v>
      </c>
      <c r="H1225" s="53">
        <f t="shared" si="160"/>
        <v>2.4510000000000001E-2</v>
      </c>
      <c r="I1225" s="53">
        <f t="shared" si="161"/>
        <v>2.0614999999999998E-2</v>
      </c>
    </row>
    <row r="1226" spans="1:9" s="166" customFormat="1" ht="30" x14ac:dyDescent="0.25">
      <c r="A1226" s="167" t="s">
        <v>936</v>
      </c>
      <c r="B1226" s="161" t="s">
        <v>937</v>
      </c>
      <c r="C1226" s="53">
        <v>1.81</v>
      </c>
      <c r="D1226" s="36">
        <v>0</v>
      </c>
      <c r="E1226" s="36">
        <v>0</v>
      </c>
      <c r="F1226" s="36">
        <v>0</v>
      </c>
      <c r="G1226" s="36">
        <f t="shared" si="159"/>
        <v>5.9187000000000003E-2</v>
      </c>
      <c r="H1226" s="53">
        <f t="shared" si="160"/>
        <v>4.6698000000000003E-2</v>
      </c>
      <c r="I1226" s="53">
        <f t="shared" si="161"/>
        <v>3.9276999999999999E-2</v>
      </c>
    </row>
    <row r="1227" spans="1:9" s="166" customFormat="1" x14ac:dyDescent="0.25">
      <c r="A1227" s="167" t="s">
        <v>2507</v>
      </c>
      <c r="B1227" s="161" t="s">
        <v>938</v>
      </c>
      <c r="C1227" s="53">
        <v>485.06</v>
      </c>
      <c r="D1227" s="36">
        <v>0</v>
      </c>
      <c r="E1227" s="36">
        <v>0</v>
      </c>
      <c r="F1227" s="36">
        <v>0</v>
      </c>
      <c r="G1227" s="36">
        <f t="shared" si="159"/>
        <v>15.861462</v>
      </c>
      <c r="H1227" s="53">
        <f t="shared" si="160"/>
        <v>12.514548</v>
      </c>
      <c r="I1227" s="53">
        <f t="shared" si="161"/>
        <v>10.525802000000001</v>
      </c>
    </row>
    <row r="1228" spans="1:9" s="166" customFormat="1" x14ac:dyDescent="0.25">
      <c r="A1228" s="167" t="s">
        <v>939</v>
      </c>
      <c r="B1228" s="161" t="s">
        <v>940</v>
      </c>
      <c r="C1228" s="53">
        <v>485.06</v>
      </c>
      <c r="D1228" s="36">
        <v>0</v>
      </c>
      <c r="E1228" s="36">
        <v>0</v>
      </c>
      <c r="F1228" s="36">
        <v>0</v>
      </c>
      <c r="G1228" s="36">
        <f t="shared" si="159"/>
        <v>15.861462</v>
      </c>
      <c r="H1228" s="53">
        <f t="shared" si="160"/>
        <v>12.514548</v>
      </c>
      <c r="I1228" s="53">
        <f t="shared" si="161"/>
        <v>10.525802000000001</v>
      </c>
    </row>
    <row r="1229" spans="1:9" s="166" customFormat="1" x14ac:dyDescent="0.25">
      <c r="A1229" s="167" t="s">
        <v>941</v>
      </c>
      <c r="B1229" s="161" t="s">
        <v>942</v>
      </c>
      <c r="C1229" s="53">
        <v>727.54000000000178</v>
      </c>
      <c r="D1229" s="36">
        <v>0</v>
      </c>
      <c r="E1229" s="36">
        <v>0</v>
      </c>
      <c r="F1229" s="36">
        <v>0</v>
      </c>
      <c r="G1229" s="36">
        <f t="shared" si="159"/>
        <v>23.790558000000058</v>
      </c>
      <c r="H1229" s="53">
        <f t="shared" si="160"/>
        <v>18.770532000000046</v>
      </c>
      <c r="I1229" s="53">
        <f t="shared" si="161"/>
        <v>15.787618000000039</v>
      </c>
    </row>
    <row r="1230" spans="1:9" s="166" customFormat="1" x14ac:dyDescent="0.25">
      <c r="A1230" s="167" t="s">
        <v>943</v>
      </c>
      <c r="B1230" s="161" t="s">
        <v>944</v>
      </c>
      <c r="C1230" s="53">
        <v>727.54000000000178</v>
      </c>
      <c r="D1230" s="36">
        <v>0</v>
      </c>
      <c r="E1230" s="36">
        <v>0</v>
      </c>
      <c r="F1230" s="36">
        <v>0</v>
      </c>
      <c r="G1230" s="36">
        <f t="shared" si="159"/>
        <v>23.790558000000058</v>
      </c>
      <c r="H1230" s="53">
        <f t="shared" si="160"/>
        <v>18.770532000000046</v>
      </c>
      <c r="I1230" s="53">
        <f t="shared" si="161"/>
        <v>15.787618000000039</v>
      </c>
    </row>
    <row r="1231" spans="1:9" s="166" customFormat="1" x14ac:dyDescent="0.25">
      <c r="A1231" s="167" t="s">
        <v>945</v>
      </c>
      <c r="B1231" s="161" t="s">
        <v>946</v>
      </c>
      <c r="C1231" s="53">
        <v>970.15</v>
      </c>
      <c r="D1231" s="36">
        <v>0</v>
      </c>
      <c r="E1231" s="36">
        <v>0</v>
      </c>
      <c r="F1231" s="36">
        <v>0</v>
      </c>
      <c r="G1231" s="36">
        <f t="shared" si="159"/>
        <v>31.723904999999998</v>
      </c>
      <c r="H1231" s="53">
        <f t="shared" si="160"/>
        <v>25.029869999999999</v>
      </c>
      <c r="I1231" s="53">
        <f t="shared" si="161"/>
        <v>21.052254999999999</v>
      </c>
    </row>
    <row r="1232" spans="1:9" s="166" customFormat="1" x14ac:dyDescent="0.25">
      <c r="A1232" s="167" t="s">
        <v>947</v>
      </c>
      <c r="B1232" s="161" t="s">
        <v>948</v>
      </c>
      <c r="C1232" s="53">
        <v>970.15</v>
      </c>
      <c r="D1232" s="36">
        <v>0</v>
      </c>
      <c r="E1232" s="36">
        <v>0</v>
      </c>
      <c r="F1232" s="36">
        <v>0</v>
      </c>
      <c r="G1232" s="36">
        <f t="shared" si="159"/>
        <v>31.723904999999998</v>
      </c>
      <c r="H1232" s="53">
        <f t="shared" si="160"/>
        <v>25.029869999999999</v>
      </c>
      <c r="I1232" s="53">
        <f t="shared" si="161"/>
        <v>21.052254999999999</v>
      </c>
    </row>
    <row r="1233" spans="1:9" s="166" customFormat="1" x14ac:dyDescent="0.25">
      <c r="A1233" s="167" t="s">
        <v>1550</v>
      </c>
      <c r="B1233" s="161" t="s">
        <v>1456</v>
      </c>
      <c r="C1233" s="53">
        <v>727.54000000000178</v>
      </c>
      <c r="D1233" s="36">
        <v>0</v>
      </c>
      <c r="E1233" s="36">
        <v>0</v>
      </c>
      <c r="F1233" s="36">
        <v>0</v>
      </c>
      <c r="G1233" s="36">
        <f t="shared" si="159"/>
        <v>23.790558000000058</v>
      </c>
      <c r="H1233" s="53">
        <f t="shared" si="160"/>
        <v>18.770532000000046</v>
      </c>
      <c r="I1233" s="53">
        <f t="shared" si="161"/>
        <v>15.787618000000039</v>
      </c>
    </row>
    <row r="1234" spans="1:9" s="166" customFormat="1" x14ac:dyDescent="0.25">
      <c r="A1234" s="167" t="s">
        <v>1548</v>
      </c>
      <c r="B1234" s="161" t="s">
        <v>1454</v>
      </c>
      <c r="C1234" s="53">
        <v>727.54000000000178</v>
      </c>
      <c r="D1234" s="36">
        <v>0</v>
      </c>
      <c r="E1234" s="36">
        <v>0</v>
      </c>
      <c r="F1234" s="36">
        <v>0</v>
      </c>
      <c r="G1234" s="36">
        <f t="shared" si="159"/>
        <v>23.790558000000058</v>
      </c>
      <c r="H1234" s="53">
        <f t="shared" si="160"/>
        <v>18.770532000000046</v>
      </c>
      <c r="I1234" s="53">
        <f t="shared" si="161"/>
        <v>15.787618000000039</v>
      </c>
    </row>
    <row r="1235" spans="1:9" s="166" customFormat="1" x14ac:dyDescent="0.25">
      <c r="A1235" s="167" t="s">
        <v>949</v>
      </c>
      <c r="B1235" s="161" t="s">
        <v>950</v>
      </c>
      <c r="C1235" s="53">
        <v>1939.3100000000034</v>
      </c>
      <c r="D1235" s="36">
        <v>0</v>
      </c>
      <c r="E1235" s="36">
        <v>0</v>
      </c>
      <c r="F1235" s="36">
        <v>0</v>
      </c>
      <c r="G1235" s="36">
        <f t="shared" si="159"/>
        <v>63.415437000000111</v>
      </c>
      <c r="H1235" s="53">
        <f t="shared" si="160"/>
        <v>50.034198000000089</v>
      </c>
      <c r="I1235" s="53">
        <f t="shared" si="161"/>
        <v>42.083027000000072</v>
      </c>
    </row>
    <row r="1236" spans="1:9" s="166" customFormat="1" ht="30" x14ac:dyDescent="0.25">
      <c r="A1236" s="167" t="s">
        <v>951</v>
      </c>
      <c r="B1236" s="161" t="s">
        <v>952</v>
      </c>
      <c r="C1236" s="53">
        <v>1163.8900000000035</v>
      </c>
      <c r="D1236" s="36">
        <v>0</v>
      </c>
      <c r="E1236" s="36">
        <v>0</v>
      </c>
      <c r="F1236" s="36">
        <v>0</v>
      </c>
      <c r="G1236" s="36">
        <f t="shared" si="159"/>
        <v>38.059203000000117</v>
      </c>
      <c r="H1236" s="53">
        <f t="shared" si="160"/>
        <v>30.02836200000009</v>
      </c>
      <c r="I1236" s="53">
        <f t="shared" si="161"/>
        <v>25.256413000000077</v>
      </c>
    </row>
    <row r="1237" spans="1:9" s="166" customFormat="1" x14ac:dyDescent="0.25">
      <c r="A1237" s="167" t="s">
        <v>953</v>
      </c>
      <c r="B1237" s="161" t="s">
        <v>954</v>
      </c>
      <c r="C1237" s="53">
        <v>477.9</v>
      </c>
      <c r="D1237" s="36">
        <v>0</v>
      </c>
      <c r="E1237" s="36">
        <v>0</v>
      </c>
      <c r="F1237" s="36">
        <v>0</v>
      </c>
      <c r="G1237" s="36">
        <f t="shared" si="159"/>
        <v>15.627329999999999</v>
      </c>
      <c r="H1237" s="53">
        <f t="shared" si="160"/>
        <v>12.32982</v>
      </c>
      <c r="I1237" s="53">
        <f t="shared" si="161"/>
        <v>10.370429999999999</v>
      </c>
    </row>
    <row r="1238" spans="1:9" s="166" customFormat="1" x14ac:dyDescent="0.25">
      <c r="A1238" s="167" t="s">
        <v>955</v>
      </c>
      <c r="B1238" s="161" t="s">
        <v>956</v>
      </c>
      <c r="C1238" s="53">
        <v>477.9</v>
      </c>
      <c r="D1238" s="36">
        <v>0</v>
      </c>
      <c r="E1238" s="36">
        <v>0</v>
      </c>
      <c r="F1238" s="36">
        <v>0</v>
      </c>
      <c r="G1238" s="36">
        <f t="shared" si="159"/>
        <v>15.627329999999999</v>
      </c>
      <c r="H1238" s="53">
        <f t="shared" si="160"/>
        <v>12.32982</v>
      </c>
      <c r="I1238" s="53">
        <f t="shared" si="161"/>
        <v>10.370429999999999</v>
      </c>
    </row>
    <row r="1239" spans="1:9" s="166" customFormat="1" x14ac:dyDescent="0.25">
      <c r="A1239" s="167" t="s">
        <v>1734</v>
      </c>
      <c r="B1239" s="161" t="s">
        <v>1820</v>
      </c>
      <c r="C1239" s="53" t="s">
        <v>2049</v>
      </c>
      <c r="D1239" s="36">
        <v>0</v>
      </c>
      <c r="E1239" s="36">
        <v>0</v>
      </c>
      <c r="F1239" s="36">
        <v>0</v>
      </c>
      <c r="G1239" s="36" t="s">
        <v>2049</v>
      </c>
      <c r="H1239" s="53" t="s">
        <v>2049</v>
      </c>
      <c r="I1239" s="53" t="s">
        <v>2049</v>
      </c>
    </row>
    <row r="1240" spans="1:9" s="166" customFormat="1" x14ac:dyDescent="0.25">
      <c r="A1240" s="167" t="s">
        <v>1735</v>
      </c>
      <c r="B1240" s="161" t="s">
        <v>1821</v>
      </c>
      <c r="C1240" s="53" t="s">
        <v>2049</v>
      </c>
      <c r="D1240" s="36">
        <v>0</v>
      </c>
      <c r="E1240" s="36">
        <v>0</v>
      </c>
      <c r="F1240" s="36">
        <v>0</v>
      </c>
      <c r="G1240" s="36" t="s">
        <v>2049</v>
      </c>
      <c r="H1240" s="53" t="s">
        <v>2049</v>
      </c>
      <c r="I1240" s="53" t="s">
        <v>2049</v>
      </c>
    </row>
    <row r="1241" spans="1:9" s="166" customFormat="1" x14ac:dyDescent="0.25">
      <c r="A1241" s="167" t="s">
        <v>957</v>
      </c>
      <c r="B1241" s="161" t="s">
        <v>958</v>
      </c>
      <c r="C1241" s="53">
        <v>290.65999999999917</v>
      </c>
      <c r="D1241" s="36">
        <v>0</v>
      </c>
      <c r="E1241" s="36">
        <v>0</v>
      </c>
      <c r="F1241" s="36">
        <v>0</v>
      </c>
      <c r="G1241" s="36">
        <f t="shared" ref="G1241:G1304" si="162">C1241*0.0327+D1241*2/36+E1241/12</f>
        <v>9.5045819999999726</v>
      </c>
      <c r="H1241" s="53">
        <f t="shared" ref="H1241:H1304" si="163">C1241*0.0258+D1241*3/48+E1241/12</f>
        <v>7.4990279999999787</v>
      </c>
      <c r="I1241" s="53">
        <f t="shared" ref="I1241:I1304" si="164">C1241*0.0217+D1241*4/60+E1241/12</f>
        <v>6.3073219999999823</v>
      </c>
    </row>
    <row r="1242" spans="1:9" s="166" customFormat="1" ht="30" x14ac:dyDescent="0.25">
      <c r="A1242" s="167" t="s">
        <v>959</v>
      </c>
      <c r="B1242" s="161" t="s">
        <v>960</v>
      </c>
      <c r="C1242" s="53">
        <v>290.65999999999917</v>
      </c>
      <c r="D1242" s="36">
        <v>0</v>
      </c>
      <c r="E1242" s="36">
        <v>0</v>
      </c>
      <c r="F1242" s="36">
        <v>0</v>
      </c>
      <c r="G1242" s="36">
        <f t="shared" si="162"/>
        <v>9.5045819999999726</v>
      </c>
      <c r="H1242" s="53">
        <f t="shared" si="163"/>
        <v>7.4990279999999787</v>
      </c>
      <c r="I1242" s="53">
        <f t="shared" si="164"/>
        <v>6.3073219999999823</v>
      </c>
    </row>
    <row r="1243" spans="1:9" s="166" customFormat="1" x14ac:dyDescent="0.25">
      <c r="A1243" s="167" t="s">
        <v>961</v>
      </c>
      <c r="B1243" s="161" t="s">
        <v>962</v>
      </c>
      <c r="C1243" s="53">
        <v>477.9</v>
      </c>
      <c r="D1243" s="36">
        <v>0</v>
      </c>
      <c r="E1243" s="36">
        <v>0</v>
      </c>
      <c r="F1243" s="36">
        <v>0</v>
      </c>
      <c r="G1243" s="36">
        <f t="shared" si="162"/>
        <v>15.627329999999999</v>
      </c>
      <c r="H1243" s="53">
        <f t="shared" si="163"/>
        <v>12.32982</v>
      </c>
      <c r="I1243" s="53">
        <f t="shared" si="164"/>
        <v>10.370429999999999</v>
      </c>
    </row>
    <row r="1244" spans="1:9" s="166" customFormat="1" x14ac:dyDescent="0.25">
      <c r="A1244" s="167" t="s">
        <v>963</v>
      </c>
      <c r="B1244" s="161" t="s">
        <v>964</v>
      </c>
      <c r="C1244" s="53">
        <v>477.9</v>
      </c>
      <c r="D1244" s="36">
        <v>0</v>
      </c>
      <c r="E1244" s="36">
        <v>0</v>
      </c>
      <c r="F1244" s="36">
        <v>0</v>
      </c>
      <c r="G1244" s="36">
        <f t="shared" si="162"/>
        <v>15.627329999999999</v>
      </c>
      <c r="H1244" s="53">
        <f t="shared" si="163"/>
        <v>12.32982</v>
      </c>
      <c r="I1244" s="53">
        <f t="shared" si="164"/>
        <v>10.370429999999999</v>
      </c>
    </row>
    <row r="1245" spans="1:9" s="166" customFormat="1" x14ac:dyDescent="0.25">
      <c r="A1245" s="167" t="s">
        <v>965</v>
      </c>
      <c r="B1245" s="161" t="s">
        <v>966</v>
      </c>
      <c r="C1245" s="53">
        <v>3783.1754999999998</v>
      </c>
      <c r="D1245" s="36">
        <v>0</v>
      </c>
      <c r="E1245" s="36">
        <v>0</v>
      </c>
      <c r="F1245" s="36">
        <v>0</v>
      </c>
      <c r="G1245" s="36">
        <f t="shared" si="162"/>
        <v>123.70983885</v>
      </c>
      <c r="H1245" s="53">
        <f t="shared" si="163"/>
        <v>97.605927899999998</v>
      </c>
      <c r="I1245" s="53">
        <f t="shared" si="164"/>
        <v>82.094908349999997</v>
      </c>
    </row>
    <row r="1246" spans="1:9" s="166" customFormat="1" ht="30" x14ac:dyDescent="0.25">
      <c r="A1246" s="167" t="s">
        <v>967</v>
      </c>
      <c r="B1246" s="161" t="s">
        <v>968</v>
      </c>
      <c r="C1246" s="53">
        <v>2269.9499999999925</v>
      </c>
      <c r="D1246" s="36">
        <v>0</v>
      </c>
      <c r="E1246" s="36">
        <v>0</v>
      </c>
      <c r="F1246" s="36">
        <v>0</v>
      </c>
      <c r="G1246" s="36">
        <f t="shared" si="162"/>
        <v>74.22736499999975</v>
      </c>
      <c r="H1246" s="53">
        <f t="shared" si="163"/>
        <v>58.564709999999806</v>
      </c>
      <c r="I1246" s="53">
        <f t="shared" si="164"/>
        <v>49.257914999999841</v>
      </c>
    </row>
    <row r="1247" spans="1:9" s="166" customFormat="1" x14ac:dyDescent="0.25">
      <c r="A1247" s="167" t="s">
        <v>969</v>
      </c>
      <c r="B1247" s="161" t="s">
        <v>970</v>
      </c>
      <c r="C1247" s="53">
        <v>1939.3100000000034</v>
      </c>
      <c r="D1247" s="36">
        <v>0</v>
      </c>
      <c r="E1247" s="36">
        <v>0</v>
      </c>
      <c r="F1247" s="36">
        <v>0</v>
      </c>
      <c r="G1247" s="36">
        <f t="shared" si="162"/>
        <v>63.415437000000111</v>
      </c>
      <c r="H1247" s="53">
        <f t="shared" si="163"/>
        <v>50.034198000000089</v>
      </c>
      <c r="I1247" s="53">
        <f t="shared" si="164"/>
        <v>42.083027000000072</v>
      </c>
    </row>
    <row r="1248" spans="1:9" s="166" customFormat="1" x14ac:dyDescent="0.25">
      <c r="A1248" s="167" t="s">
        <v>971</v>
      </c>
      <c r="B1248" s="161" t="s">
        <v>972</v>
      </c>
      <c r="C1248" s="53">
        <v>1163.8900000000035</v>
      </c>
      <c r="D1248" s="36">
        <v>0</v>
      </c>
      <c r="E1248" s="36">
        <v>0</v>
      </c>
      <c r="F1248" s="36">
        <v>0</v>
      </c>
      <c r="G1248" s="36">
        <f t="shared" si="162"/>
        <v>38.059203000000117</v>
      </c>
      <c r="H1248" s="53">
        <f t="shared" si="163"/>
        <v>30.02836200000009</v>
      </c>
      <c r="I1248" s="53">
        <f t="shared" si="164"/>
        <v>25.256413000000077</v>
      </c>
    </row>
    <row r="1249" spans="1:9" s="166" customFormat="1" x14ac:dyDescent="0.25">
      <c r="A1249" s="167" t="s">
        <v>1549</v>
      </c>
      <c r="B1249" s="68" t="s">
        <v>1455</v>
      </c>
      <c r="C1249" s="53">
        <v>485.06</v>
      </c>
      <c r="D1249" s="36">
        <v>0</v>
      </c>
      <c r="E1249" s="36">
        <v>0</v>
      </c>
      <c r="F1249" s="36">
        <v>0</v>
      </c>
      <c r="G1249" s="36">
        <f t="shared" si="162"/>
        <v>15.861462</v>
      </c>
      <c r="H1249" s="53">
        <f t="shared" si="163"/>
        <v>12.514548</v>
      </c>
      <c r="I1249" s="53">
        <f t="shared" si="164"/>
        <v>10.525802000000001</v>
      </c>
    </row>
    <row r="1250" spans="1:9" s="166" customFormat="1" x14ac:dyDescent="0.25">
      <c r="A1250" s="167" t="s">
        <v>1547</v>
      </c>
      <c r="B1250" s="68" t="s">
        <v>1453</v>
      </c>
      <c r="C1250" s="53">
        <v>485.06</v>
      </c>
      <c r="D1250" s="36">
        <v>0</v>
      </c>
      <c r="E1250" s="36">
        <v>0</v>
      </c>
      <c r="F1250" s="36">
        <v>0</v>
      </c>
      <c r="G1250" s="36">
        <f t="shared" si="162"/>
        <v>15.861462</v>
      </c>
      <c r="H1250" s="53">
        <f t="shared" si="163"/>
        <v>12.514548</v>
      </c>
      <c r="I1250" s="53">
        <f t="shared" si="164"/>
        <v>10.525802000000001</v>
      </c>
    </row>
    <row r="1251" spans="1:9" s="166" customFormat="1" ht="30" x14ac:dyDescent="0.25">
      <c r="A1251" s="167" t="s">
        <v>973</v>
      </c>
      <c r="B1251" s="161" t="s">
        <v>974</v>
      </c>
      <c r="C1251" s="53">
        <v>965.04000000000178</v>
      </c>
      <c r="D1251" s="36">
        <v>0</v>
      </c>
      <c r="E1251" s="36">
        <v>0</v>
      </c>
      <c r="F1251" s="36">
        <v>0</v>
      </c>
      <c r="G1251" s="36">
        <f t="shared" si="162"/>
        <v>31.556808000000057</v>
      </c>
      <c r="H1251" s="53">
        <f t="shared" si="163"/>
        <v>24.898032000000047</v>
      </c>
      <c r="I1251" s="53">
        <f t="shared" si="164"/>
        <v>20.94136800000004</v>
      </c>
    </row>
    <row r="1252" spans="1:9" s="166" customFormat="1" ht="30" x14ac:dyDescent="0.25">
      <c r="A1252" s="167" t="s">
        <v>975</v>
      </c>
      <c r="B1252" s="161" t="s">
        <v>976</v>
      </c>
      <c r="C1252" s="53">
        <v>965.04000000000178</v>
      </c>
      <c r="D1252" s="36">
        <v>0</v>
      </c>
      <c r="E1252" s="36">
        <v>0</v>
      </c>
      <c r="F1252" s="36">
        <v>0</v>
      </c>
      <c r="G1252" s="36">
        <f t="shared" si="162"/>
        <v>31.556808000000057</v>
      </c>
      <c r="H1252" s="53">
        <f t="shared" si="163"/>
        <v>24.898032000000047</v>
      </c>
      <c r="I1252" s="53">
        <f t="shared" si="164"/>
        <v>20.94136800000004</v>
      </c>
    </row>
    <row r="1253" spans="1:9" s="166" customFormat="1" ht="30" x14ac:dyDescent="0.25">
      <c r="A1253" s="167" t="s">
        <v>977</v>
      </c>
      <c r="B1253" s="161" t="s">
        <v>978</v>
      </c>
      <c r="C1253" s="53">
        <v>5772.2782999999999</v>
      </c>
      <c r="D1253" s="36">
        <v>0</v>
      </c>
      <c r="E1253" s="36">
        <v>0</v>
      </c>
      <c r="F1253" s="36">
        <v>0</v>
      </c>
      <c r="G1253" s="36">
        <f t="shared" si="162"/>
        <v>188.75350040999999</v>
      </c>
      <c r="H1253" s="53">
        <f t="shared" si="163"/>
        <v>148.92478014</v>
      </c>
      <c r="I1253" s="53">
        <f t="shared" si="164"/>
        <v>125.25843911</v>
      </c>
    </row>
    <row r="1254" spans="1:9" s="166" customFormat="1" ht="30" x14ac:dyDescent="0.25">
      <c r="A1254" s="167" t="s">
        <v>979</v>
      </c>
      <c r="B1254" s="161" t="s">
        <v>980</v>
      </c>
      <c r="C1254" s="53">
        <v>5772.2782999999999</v>
      </c>
      <c r="D1254" s="36">
        <v>0</v>
      </c>
      <c r="E1254" s="36">
        <v>0</v>
      </c>
      <c r="F1254" s="36">
        <v>0</v>
      </c>
      <c r="G1254" s="36">
        <f t="shared" si="162"/>
        <v>188.75350040999999</v>
      </c>
      <c r="H1254" s="53">
        <f t="shared" si="163"/>
        <v>148.92478014</v>
      </c>
      <c r="I1254" s="53">
        <f t="shared" si="164"/>
        <v>125.25843911</v>
      </c>
    </row>
    <row r="1255" spans="1:9" s="166" customFormat="1" ht="30" x14ac:dyDescent="0.25">
      <c r="A1255" s="167" t="s">
        <v>981</v>
      </c>
      <c r="B1255" s="161" t="s">
        <v>982</v>
      </c>
      <c r="C1255" s="53">
        <v>2862.1433000000002</v>
      </c>
      <c r="D1255" s="36">
        <v>0</v>
      </c>
      <c r="E1255" s="36">
        <v>0</v>
      </c>
      <c r="F1255" s="36">
        <v>0</v>
      </c>
      <c r="G1255" s="36">
        <f t="shared" si="162"/>
        <v>93.592085910000009</v>
      </c>
      <c r="H1255" s="53">
        <f t="shared" si="163"/>
        <v>73.843297140000004</v>
      </c>
      <c r="I1255" s="53">
        <f t="shared" si="164"/>
        <v>62.108509610000006</v>
      </c>
    </row>
    <row r="1256" spans="1:9" s="166" customFormat="1" ht="30" x14ac:dyDescent="0.25">
      <c r="A1256" s="167" t="s">
        <v>983</v>
      </c>
      <c r="B1256" s="161" t="s">
        <v>984</v>
      </c>
      <c r="C1256" s="53">
        <v>2862.1433000000002</v>
      </c>
      <c r="D1256" s="36">
        <v>0</v>
      </c>
      <c r="E1256" s="36">
        <v>0</v>
      </c>
      <c r="F1256" s="36">
        <v>0</v>
      </c>
      <c r="G1256" s="36">
        <f t="shared" si="162"/>
        <v>93.592085910000009</v>
      </c>
      <c r="H1256" s="53">
        <f t="shared" si="163"/>
        <v>73.843297140000004</v>
      </c>
      <c r="I1256" s="53">
        <f t="shared" si="164"/>
        <v>62.108509610000006</v>
      </c>
    </row>
    <row r="1257" spans="1:9" s="166" customFormat="1" ht="30" x14ac:dyDescent="0.25">
      <c r="A1257" s="167" t="s">
        <v>985</v>
      </c>
      <c r="B1257" s="161" t="s">
        <v>986</v>
      </c>
      <c r="C1257" s="53">
        <v>4802.2332999999999</v>
      </c>
      <c r="D1257" s="36">
        <v>0</v>
      </c>
      <c r="E1257" s="36">
        <v>0</v>
      </c>
      <c r="F1257" s="36">
        <v>0</v>
      </c>
      <c r="G1257" s="36">
        <f t="shared" si="162"/>
        <v>157.03302890999998</v>
      </c>
      <c r="H1257" s="53">
        <f t="shared" si="163"/>
        <v>123.89761914</v>
      </c>
      <c r="I1257" s="53">
        <f t="shared" si="164"/>
        <v>104.20846261</v>
      </c>
    </row>
    <row r="1258" spans="1:9" s="166" customFormat="1" ht="30" x14ac:dyDescent="0.25">
      <c r="A1258" s="167" t="s">
        <v>987</v>
      </c>
      <c r="B1258" s="161" t="s">
        <v>988</v>
      </c>
      <c r="C1258" s="53">
        <v>4802.2332999999999</v>
      </c>
      <c r="D1258" s="36">
        <v>0</v>
      </c>
      <c r="E1258" s="36">
        <v>0</v>
      </c>
      <c r="F1258" s="36">
        <v>0</v>
      </c>
      <c r="G1258" s="36">
        <f t="shared" si="162"/>
        <v>157.03302890999998</v>
      </c>
      <c r="H1258" s="53">
        <f t="shared" si="163"/>
        <v>123.89761914</v>
      </c>
      <c r="I1258" s="53">
        <f t="shared" si="164"/>
        <v>104.20846261</v>
      </c>
    </row>
    <row r="1259" spans="1:9" s="166" customFormat="1" ht="30" x14ac:dyDescent="0.25">
      <c r="A1259" s="167" t="s">
        <v>989</v>
      </c>
      <c r="B1259" s="161" t="s">
        <v>990</v>
      </c>
      <c r="C1259" s="53">
        <v>7712.3683000000001</v>
      </c>
      <c r="D1259" s="36">
        <v>0</v>
      </c>
      <c r="E1259" s="36">
        <v>0</v>
      </c>
      <c r="F1259" s="36">
        <v>0</v>
      </c>
      <c r="G1259" s="36">
        <f t="shared" si="162"/>
        <v>252.19444340999999</v>
      </c>
      <c r="H1259" s="53">
        <f t="shared" si="163"/>
        <v>198.97910214000001</v>
      </c>
      <c r="I1259" s="53">
        <f t="shared" si="164"/>
        <v>167.35839211000001</v>
      </c>
    </row>
    <row r="1260" spans="1:9" s="166" customFormat="1" ht="30" x14ac:dyDescent="0.25">
      <c r="A1260" s="167" t="s">
        <v>991</v>
      </c>
      <c r="B1260" s="161" t="s">
        <v>992</v>
      </c>
      <c r="C1260" s="53">
        <v>7712.3683000000001</v>
      </c>
      <c r="D1260" s="36">
        <v>0</v>
      </c>
      <c r="E1260" s="36">
        <v>0</v>
      </c>
      <c r="F1260" s="36">
        <v>0</v>
      </c>
      <c r="G1260" s="36">
        <f t="shared" si="162"/>
        <v>252.19444340999999</v>
      </c>
      <c r="H1260" s="53">
        <f t="shared" si="163"/>
        <v>198.97910214000001</v>
      </c>
      <c r="I1260" s="53">
        <f t="shared" si="164"/>
        <v>167.35839211000001</v>
      </c>
    </row>
    <row r="1261" spans="1:9" s="166" customFormat="1" x14ac:dyDescent="0.25">
      <c r="A1261" s="167" t="s">
        <v>993</v>
      </c>
      <c r="B1261" s="161" t="s">
        <v>994</v>
      </c>
      <c r="C1261" s="53">
        <v>5723.2655000000004</v>
      </c>
      <c r="D1261" s="36">
        <v>0</v>
      </c>
      <c r="E1261" s="36">
        <v>0</v>
      </c>
      <c r="F1261" s="36">
        <v>0</v>
      </c>
      <c r="G1261" s="36">
        <f t="shared" si="162"/>
        <v>187.15078185000002</v>
      </c>
      <c r="H1261" s="53">
        <f t="shared" si="163"/>
        <v>147.66024990000003</v>
      </c>
      <c r="I1261" s="53">
        <f t="shared" si="164"/>
        <v>124.19486135000001</v>
      </c>
    </row>
    <row r="1262" spans="1:9" s="166" customFormat="1" x14ac:dyDescent="0.25">
      <c r="A1262" s="167" t="s">
        <v>995</v>
      </c>
      <c r="B1262" s="161" t="s">
        <v>996</v>
      </c>
      <c r="C1262" s="53">
        <v>3395.1574999999998</v>
      </c>
      <c r="D1262" s="36">
        <v>0</v>
      </c>
      <c r="E1262" s="36">
        <v>0</v>
      </c>
      <c r="F1262" s="36">
        <v>0</v>
      </c>
      <c r="G1262" s="36">
        <f t="shared" si="162"/>
        <v>111.02165024999999</v>
      </c>
      <c r="H1262" s="53">
        <f t="shared" si="163"/>
        <v>87.595063499999995</v>
      </c>
      <c r="I1262" s="53">
        <f t="shared" si="164"/>
        <v>73.674917749999992</v>
      </c>
    </row>
    <row r="1263" spans="1:9" s="166" customFormat="1" ht="30" x14ac:dyDescent="0.25">
      <c r="A1263" s="167" t="s">
        <v>997</v>
      </c>
      <c r="B1263" s="161" t="s">
        <v>998</v>
      </c>
      <c r="C1263" s="53">
        <v>3395.1574999999998</v>
      </c>
      <c r="D1263" s="36">
        <v>0</v>
      </c>
      <c r="E1263" s="36">
        <v>0</v>
      </c>
      <c r="F1263" s="36">
        <v>0</v>
      </c>
      <c r="G1263" s="36">
        <f t="shared" si="162"/>
        <v>111.02165024999999</v>
      </c>
      <c r="H1263" s="53">
        <f t="shared" si="163"/>
        <v>87.595063499999995</v>
      </c>
      <c r="I1263" s="53">
        <f t="shared" si="164"/>
        <v>73.674917749999992</v>
      </c>
    </row>
    <row r="1264" spans="1:9" s="166" customFormat="1" ht="30" x14ac:dyDescent="0.25">
      <c r="A1264" s="167" t="s">
        <v>999</v>
      </c>
      <c r="B1264" s="161" t="s">
        <v>1000</v>
      </c>
      <c r="C1264" s="53">
        <v>3977.1844999999998</v>
      </c>
      <c r="D1264" s="36">
        <v>0</v>
      </c>
      <c r="E1264" s="36">
        <v>0</v>
      </c>
      <c r="F1264" s="36">
        <v>0</v>
      </c>
      <c r="G1264" s="36">
        <f t="shared" si="162"/>
        <v>130.05393315000001</v>
      </c>
      <c r="H1264" s="53">
        <f t="shared" si="163"/>
        <v>102.6113601</v>
      </c>
      <c r="I1264" s="53">
        <f t="shared" si="164"/>
        <v>86.30490365</v>
      </c>
    </row>
    <row r="1265" spans="1:9" s="166" customFormat="1" x14ac:dyDescent="0.25">
      <c r="A1265" s="167" t="s">
        <v>1001</v>
      </c>
      <c r="B1265" s="161" t="s">
        <v>1002</v>
      </c>
      <c r="C1265" s="53">
        <v>1746.2100000000034</v>
      </c>
      <c r="D1265" s="36">
        <v>0</v>
      </c>
      <c r="E1265" s="36">
        <v>0</v>
      </c>
      <c r="F1265" s="36">
        <v>0</v>
      </c>
      <c r="G1265" s="36">
        <f t="shared" si="162"/>
        <v>57.101067000000114</v>
      </c>
      <c r="H1265" s="53">
        <f t="shared" si="163"/>
        <v>45.052218000000089</v>
      </c>
      <c r="I1265" s="53">
        <f t="shared" si="164"/>
        <v>37.892757000000074</v>
      </c>
    </row>
    <row r="1266" spans="1:9" s="166" customFormat="1" x14ac:dyDescent="0.25">
      <c r="A1266" s="167" t="s">
        <v>1003</v>
      </c>
      <c r="B1266" s="161" t="s">
        <v>1004</v>
      </c>
      <c r="C1266" s="53">
        <v>970.15</v>
      </c>
      <c r="D1266" s="36">
        <v>0</v>
      </c>
      <c r="E1266" s="36">
        <v>0</v>
      </c>
      <c r="F1266" s="36">
        <v>0</v>
      </c>
      <c r="G1266" s="36">
        <f t="shared" si="162"/>
        <v>31.723904999999998</v>
      </c>
      <c r="H1266" s="53">
        <f t="shared" si="163"/>
        <v>25.029869999999999</v>
      </c>
      <c r="I1266" s="53">
        <f t="shared" si="164"/>
        <v>21.052254999999999</v>
      </c>
    </row>
    <row r="1267" spans="1:9" s="166" customFormat="1" ht="30" x14ac:dyDescent="0.25">
      <c r="A1267" s="167" t="s">
        <v>1005</v>
      </c>
      <c r="B1267" s="161" t="s">
        <v>1006</v>
      </c>
      <c r="C1267" s="53">
        <v>970.15</v>
      </c>
      <c r="D1267" s="36">
        <v>0</v>
      </c>
      <c r="E1267" s="36">
        <v>0</v>
      </c>
      <c r="F1267" s="36">
        <v>0</v>
      </c>
      <c r="G1267" s="36">
        <f t="shared" si="162"/>
        <v>31.723904999999998</v>
      </c>
      <c r="H1267" s="53">
        <f t="shared" si="163"/>
        <v>25.029869999999999</v>
      </c>
      <c r="I1267" s="53">
        <f t="shared" si="164"/>
        <v>21.052254999999999</v>
      </c>
    </row>
    <row r="1268" spans="1:9" s="166" customFormat="1" ht="30" x14ac:dyDescent="0.25">
      <c r="A1268" s="167" t="s">
        <v>1007</v>
      </c>
      <c r="B1268" s="161" t="s">
        <v>1008</v>
      </c>
      <c r="C1268" s="53">
        <v>1357.9900000000034</v>
      </c>
      <c r="D1268" s="36">
        <v>0</v>
      </c>
      <c r="E1268" s="36">
        <v>0</v>
      </c>
      <c r="F1268" s="36">
        <v>0</v>
      </c>
      <c r="G1268" s="36">
        <f t="shared" si="162"/>
        <v>44.406273000000112</v>
      </c>
      <c r="H1268" s="53">
        <f t="shared" si="163"/>
        <v>35.03614200000009</v>
      </c>
      <c r="I1268" s="53">
        <f t="shared" si="164"/>
        <v>29.468383000000074</v>
      </c>
    </row>
    <row r="1269" spans="1:9" s="166" customFormat="1" x14ac:dyDescent="0.25">
      <c r="A1269" s="167" t="s">
        <v>1009</v>
      </c>
      <c r="B1269" s="161" t="s">
        <v>1010</v>
      </c>
      <c r="C1269" s="53">
        <v>7275.3374999999996</v>
      </c>
      <c r="D1269" s="36">
        <v>0</v>
      </c>
      <c r="E1269" s="36">
        <v>0</v>
      </c>
      <c r="F1269" s="36">
        <v>0</v>
      </c>
      <c r="G1269" s="36">
        <f t="shared" si="162"/>
        <v>237.90353624999997</v>
      </c>
      <c r="H1269" s="53">
        <f t="shared" si="163"/>
        <v>187.70370749999998</v>
      </c>
      <c r="I1269" s="53">
        <f t="shared" si="164"/>
        <v>157.87482374999999</v>
      </c>
    </row>
    <row r="1270" spans="1:9" s="166" customFormat="1" x14ac:dyDescent="0.25">
      <c r="A1270" s="167" t="s">
        <v>1011</v>
      </c>
      <c r="B1270" s="161" t="s">
        <v>1012</v>
      </c>
      <c r="C1270" s="53">
        <v>4656.2160000000003</v>
      </c>
      <c r="D1270" s="36">
        <v>0</v>
      </c>
      <c r="E1270" s="36">
        <v>0</v>
      </c>
      <c r="F1270" s="36">
        <v>0</v>
      </c>
      <c r="G1270" s="36">
        <f t="shared" si="162"/>
        <v>152.25826320000002</v>
      </c>
      <c r="H1270" s="53">
        <f t="shared" si="163"/>
        <v>120.1303728</v>
      </c>
      <c r="I1270" s="53">
        <f t="shared" si="164"/>
        <v>101.03988720000001</v>
      </c>
    </row>
    <row r="1271" spans="1:9" s="166" customFormat="1" ht="30" x14ac:dyDescent="0.25">
      <c r="A1271" s="167" t="s">
        <v>1013</v>
      </c>
      <c r="B1271" s="161" t="s">
        <v>1014</v>
      </c>
      <c r="C1271" s="53">
        <v>4656.2160000000003</v>
      </c>
      <c r="D1271" s="36">
        <v>0</v>
      </c>
      <c r="E1271" s="36">
        <v>0</v>
      </c>
      <c r="F1271" s="36">
        <v>0</v>
      </c>
      <c r="G1271" s="36">
        <f t="shared" si="162"/>
        <v>152.25826320000002</v>
      </c>
      <c r="H1271" s="53">
        <f t="shared" si="163"/>
        <v>120.1303728</v>
      </c>
      <c r="I1271" s="53">
        <f t="shared" si="164"/>
        <v>101.03988720000001</v>
      </c>
    </row>
    <row r="1272" spans="1:9" s="166" customFormat="1" ht="30" x14ac:dyDescent="0.25">
      <c r="A1272" s="167" t="s">
        <v>1015</v>
      </c>
      <c r="B1272" s="161" t="s">
        <v>1016</v>
      </c>
      <c r="C1272" s="53">
        <v>5044.2340000000004</v>
      </c>
      <c r="D1272" s="36">
        <v>0</v>
      </c>
      <c r="E1272" s="36">
        <v>0</v>
      </c>
      <c r="F1272" s="36">
        <v>0</v>
      </c>
      <c r="G1272" s="36">
        <f t="shared" si="162"/>
        <v>164.94645180000001</v>
      </c>
      <c r="H1272" s="53">
        <f t="shared" si="163"/>
        <v>130.14123720000001</v>
      </c>
      <c r="I1272" s="53">
        <f t="shared" si="164"/>
        <v>109.45987780000002</v>
      </c>
    </row>
    <row r="1273" spans="1:9" s="166" customFormat="1" x14ac:dyDescent="0.25">
      <c r="A1273" s="167" t="s">
        <v>1017</v>
      </c>
      <c r="B1273" s="161" t="s">
        <v>1018</v>
      </c>
      <c r="C1273" s="53">
        <v>2231.2199999999925</v>
      </c>
      <c r="D1273" s="36">
        <v>0</v>
      </c>
      <c r="E1273" s="36">
        <v>0</v>
      </c>
      <c r="F1273" s="36">
        <v>0</v>
      </c>
      <c r="G1273" s="36">
        <f t="shared" si="162"/>
        <v>72.960893999999755</v>
      </c>
      <c r="H1273" s="53">
        <f t="shared" si="163"/>
        <v>57.565475999999805</v>
      </c>
      <c r="I1273" s="53">
        <f t="shared" si="164"/>
        <v>48.417473999999842</v>
      </c>
    </row>
    <row r="1274" spans="1:9" s="166" customFormat="1" x14ac:dyDescent="0.25">
      <c r="A1274" s="167" t="s">
        <v>1019</v>
      </c>
      <c r="B1274" s="161" t="s">
        <v>1020</v>
      </c>
      <c r="C1274" s="53">
        <v>1357.9900000000034</v>
      </c>
      <c r="D1274" s="36">
        <v>0</v>
      </c>
      <c r="E1274" s="36">
        <v>0</v>
      </c>
      <c r="F1274" s="36">
        <v>0</v>
      </c>
      <c r="G1274" s="36">
        <f t="shared" si="162"/>
        <v>44.406273000000112</v>
      </c>
      <c r="H1274" s="53">
        <f t="shared" si="163"/>
        <v>35.03614200000009</v>
      </c>
      <c r="I1274" s="53">
        <f t="shared" si="164"/>
        <v>29.468383000000074</v>
      </c>
    </row>
    <row r="1275" spans="1:9" s="166" customFormat="1" ht="30" x14ac:dyDescent="0.25">
      <c r="A1275" s="167" t="s">
        <v>1021</v>
      </c>
      <c r="B1275" s="161" t="s">
        <v>1022</v>
      </c>
      <c r="C1275" s="53">
        <v>1357.9900000000034</v>
      </c>
      <c r="D1275" s="36">
        <v>0</v>
      </c>
      <c r="E1275" s="36">
        <v>0</v>
      </c>
      <c r="F1275" s="36">
        <v>0</v>
      </c>
      <c r="G1275" s="36">
        <f t="shared" si="162"/>
        <v>44.406273000000112</v>
      </c>
      <c r="H1275" s="53">
        <f t="shared" si="163"/>
        <v>35.03614200000009</v>
      </c>
      <c r="I1275" s="53">
        <f t="shared" si="164"/>
        <v>29.468383000000074</v>
      </c>
    </row>
    <row r="1276" spans="1:9" s="166" customFormat="1" ht="30" x14ac:dyDescent="0.25">
      <c r="A1276" s="167" t="s">
        <v>1023</v>
      </c>
      <c r="B1276" s="161" t="s">
        <v>1024</v>
      </c>
      <c r="C1276" s="53">
        <v>1552.1</v>
      </c>
      <c r="D1276" s="36">
        <v>0</v>
      </c>
      <c r="E1276" s="36">
        <v>0</v>
      </c>
      <c r="F1276" s="36">
        <v>0</v>
      </c>
      <c r="G1276" s="36">
        <f t="shared" si="162"/>
        <v>50.75367</v>
      </c>
      <c r="H1276" s="53">
        <f t="shared" si="163"/>
        <v>40.044179999999997</v>
      </c>
      <c r="I1276" s="53">
        <f t="shared" si="164"/>
        <v>33.680569999999996</v>
      </c>
    </row>
    <row r="1277" spans="1:9" s="166" customFormat="1" x14ac:dyDescent="0.25">
      <c r="A1277" s="167" t="s">
        <v>1025</v>
      </c>
      <c r="B1277" s="161" t="s">
        <v>1026</v>
      </c>
      <c r="C1277" s="53">
        <v>9700.4500000000007</v>
      </c>
      <c r="D1277" s="36">
        <v>0</v>
      </c>
      <c r="E1277" s="36">
        <v>0</v>
      </c>
      <c r="F1277" s="36">
        <v>0</v>
      </c>
      <c r="G1277" s="36">
        <f t="shared" si="162"/>
        <v>317.20471500000002</v>
      </c>
      <c r="H1277" s="53">
        <f t="shared" si="163"/>
        <v>250.27161000000001</v>
      </c>
      <c r="I1277" s="53">
        <f t="shared" si="164"/>
        <v>210.49976500000002</v>
      </c>
    </row>
    <row r="1278" spans="1:9" s="166" customFormat="1" x14ac:dyDescent="0.25">
      <c r="A1278" s="167" t="s">
        <v>1027</v>
      </c>
      <c r="B1278" s="161" t="s">
        <v>1028</v>
      </c>
      <c r="C1278" s="53">
        <v>6596.3059999999996</v>
      </c>
      <c r="D1278" s="36">
        <v>0</v>
      </c>
      <c r="E1278" s="36">
        <v>0</v>
      </c>
      <c r="F1278" s="36">
        <v>0</v>
      </c>
      <c r="G1278" s="36">
        <f t="shared" si="162"/>
        <v>215.69920619999999</v>
      </c>
      <c r="H1278" s="53">
        <f t="shared" si="163"/>
        <v>170.18469479999999</v>
      </c>
      <c r="I1278" s="53">
        <f t="shared" si="164"/>
        <v>143.13984019999998</v>
      </c>
    </row>
    <row r="1279" spans="1:9" s="166" customFormat="1" ht="30" x14ac:dyDescent="0.25">
      <c r="A1279" s="167" t="s">
        <v>1029</v>
      </c>
      <c r="B1279" s="161" t="s">
        <v>1030</v>
      </c>
      <c r="C1279" s="53">
        <v>6596.3059999999996</v>
      </c>
      <c r="D1279" s="36">
        <v>0</v>
      </c>
      <c r="E1279" s="36">
        <v>0</v>
      </c>
      <c r="F1279" s="36">
        <v>0</v>
      </c>
      <c r="G1279" s="36">
        <f t="shared" si="162"/>
        <v>215.69920619999999</v>
      </c>
      <c r="H1279" s="53">
        <f t="shared" si="163"/>
        <v>170.18469479999999</v>
      </c>
      <c r="I1279" s="53">
        <f t="shared" si="164"/>
        <v>143.13984019999998</v>
      </c>
    </row>
    <row r="1280" spans="1:9" s="166" customFormat="1" ht="30" x14ac:dyDescent="0.25">
      <c r="A1280" s="167" t="s">
        <v>1031</v>
      </c>
      <c r="B1280" s="161" t="s">
        <v>1032</v>
      </c>
      <c r="C1280" s="53">
        <v>6790.3149999999996</v>
      </c>
      <c r="D1280" s="36">
        <v>0</v>
      </c>
      <c r="E1280" s="36">
        <v>0</v>
      </c>
      <c r="F1280" s="36">
        <v>0</v>
      </c>
      <c r="G1280" s="36">
        <f t="shared" si="162"/>
        <v>222.04330049999999</v>
      </c>
      <c r="H1280" s="53">
        <f t="shared" si="163"/>
        <v>175.19012699999999</v>
      </c>
      <c r="I1280" s="53">
        <f t="shared" si="164"/>
        <v>147.34983549999998</v>
      </c>
    </row>
    <row r="1281" spans="1:9" s="166" customFormat="1" x14ac:dyDescent="0.25">
      <c r="A1281" s="167" t="s">
        <v>1033</v>
      </c>
      <c r="B1281" s="161" t="s">
        <v>1034</v>
      </c>
      <c r="C1281" s="53">
        <v>3686.1709999999998</v>
      </c>
      <c r="D1281" s="36">
        <v>0</v>
      </c>
      <c r="E1281" s="36">
        <v>0</v>
      </c>
      <c r="F1281" s="36">
        <v>0</v>
      </c>
      <c r="G1281" s="36">
        <f t="shared" si="162"/>
        <v>120.5377917</v>
      </c>
      <c r="H1281" s="53">
        <f t="shared" si="163"/>
        <v>95.103211799999997</v>
      </c>
      <c r="I1281" s="53">
        <f t="shared" si="164"/>
        <v>79.989910699999996</v>
      </c>
    </row>
    <row r="1282" spans="1:9" s="166" customFormat="1" x14ac:dyDescent="0.25">
      <c r="A1282" s="167" t="s">
        <v>1035</v>
      </c>
      <c r="B1282" s="161" t="s">
        <v>1036</v>
      </c>
      <c r="C1282" s="53">
        <v>2327.5299999999929</v>
      </c>
      <c r="D1282" s="36">
        <v>0</v>
      </c>
      <c r="E1282" s="36">
        <v>0</v>
      </c>
      <c r="F1282" s="36">
        <v>0</v>
      </c>
      <c r="G1282" s="36">
        <f t="shared" si="162"/>
        <v>76.110230999999771</v>
      </c>
      <c r="H1282" s="53">
        <f t="shared" si="163"/>
        <v>60.050273999999817</v>
      </c>
      <c r="I1282" s="53">
        <f t="shared" si="164"/>
        <v>50.507400999999845</v>
      </c>
    </row>
    <row r="1283" spans="1:9" s="166" customFormat="1" ht="30" x14ac:dyDescent="0.25">
      <c r="A1283" s="167" t="s">
        <v>1037</v>
      </c>
      <c r="B1283" s="161" t="s">
        <v>1038</v>
      </c>
      <c r="C1283" s="53">
        <v>2327.5299999999929</v>
      </c>
      <c r="D1283" s="36">
        <v>0</v>
      </c>
      <c r="E1283" s="36">
        <v>0</v>
      </c>
      <c r="F1283" s="36">
        <v>0</v>
      </c>
      <c r="G1283" s="36">
        <f t="shared" si="162"/>
        <v>76.110230999999771</v>
      </c>
      <c r="H1283" s="53">
        <f t="shared" si="163"/>
        <v>60.050273999999817</v>
      </c>
      <c r="I1283" s="53">
        <f t="shared" si="164"/>
        <v>50.507400999999845</v>
      </c>
    </row>
    <row r="1284" spans="1:9" s="166" customFormat="1" ht="30" x14ac:dyDescent="0.25">
      <c r="A1284" s="167" t="s">
        <v>1039</v>
      </c>
      <c r="B1284" s="161" t="s">
        <v>1040</v>
      </c>
      <c r="C1284" s="53">
        <v>2619.1215000000002</v>
      </c>
      <c r="D1284" s="36">
        <v>0</v>
      </c>
      <c r="E1284" s="36">
        <v>0</v>
      </c>
      <c r="F1284" s="36">
        <v>0</v>
      </c>
      <c r="G1284" s="36">
        <f t="shared" si="162"/>
        <v>85.64527305</v>
      </c>
      <c r="H1284" s="53">
        <f t="shared" si="163"/>
        <v>67.573334700000004</v>
      </c>
      <c r="I1284" s="53">
        <f t="shared" si="164"/>
        <v>56.834936550000009</v>
      </c>
    </row>
    <row r="1285" spans="1:9" s="166" customFormat="1" x14ac:dyDescent="0.25">
      <c r="A1285" s="167" t="s">
        <v>1041</v>
      </c>
      <c r="B1285" s="161" t="s">
        <v>1042</v>
      </c>
      <c r="C1285" s="53">
        <v>1357.9900000000034</v>
      </c>
      <c r="D1285" s="36">
        <v>0</v>
      </c>
      <c r="E1285" s="36">
        <v>0</v>
      </c>
      <c r="F1285" s="36">
        <v>0</v>
      </c>
      <c r="G1285" s="36">
        <f t="shared" si="162"/>
        <v>44.406273000000112</v>
      </c>
      <c r="H1285" s="53">
        <f t="shared" si="163"/>
        <v>35.03614200000009</v>
      </c>
      <c r="I1285" s="53">
        <f t="shared" si="164"/>
        <v>29.468383000000074</v>
      </c>
    </row>
    <row r="1286" spans="1:9" s="166" customFormat="1" x14ac:dyDescent="0.25">
      <c r="A1286" s="167" t="s">
        <v>1043</v>
      </c>
      <c r="B1286" s="161" t="s">
        <v>1044</v>
      </c>
      <c r="C1286" s="53">
        <v>582.07000000000187</v>
      </c>
      <c r="D1286" s="36">
        <v>0</v>
      </c>
      <c r="E1286" s="36">
        <v>0</v>
      </c>
      <c r="F1286" s="36">
        <v>0</v>
      </c>
      <c r="G1286" s="36">
        <f t="shared" si="162"/>
        <v>19.033689000000059</v>
      </c>
      <c r="H1286" s="53">
        <f t="shared" si="163"/>
        <v>15.017406000000049</v>
      </c>
      <c r="I1286" s="53">
        <f t="shared" si="164"/>
        <v>12.630919000000041</v>
      </c>
    </row>
    <row r="1287" spans="1:9" s="166" customFormat="1" ht="30" x14ac:dyDescent="0.25">
      <c r="A1287" s="167" t="s">
        <v>1045</v>
      </c>
      <c r="B1287" s="161" t="s">
        <v>1046</v>
      </c>
      <c r="C1287" s="53">
        <v>582.07000000000187</v>
      </c>
      <c r="D1287" s="36">
        <v>0</v>
      </c>
      <c r="E1287" s="36">
        <v>0</v>
      </c>
      <c r="F1287" s="36">
        <v>0</v>
      </c>
      <c r="G1287" s="36">
        <f t="shared" si="162"/>
        <v>19.033689000000059</v>
      </c>
      <c r="H1287" s="53">
        <f t="shared" si="163"/>
        <v>15.017406000000049</v>
      </c>
      <c r="I1287" s="53">
        <f t="shared" si="164"/>
        <v>12.630919000000041</v>
      </c>
    </row>
    <row r="1288" spans="1:9" s="166" customFormat="1" ht="30" x14ac:dyDescent="0.25">
      <c r="A1288" s="167" t="s">
        <v>1047</v>
      </c>
      <c r="B1288" s="161" t="s">
        <v>1048</v>
      </c>
      <c r="C1288" s="53">
        <v>872.98000000000184</v>
      </c>
      <c r="D1288" s="36">
        <v>0</v>
      </c>
      <c r="E1288" s="36">
        <v>0</v>
      </c>
      <c r="F1288" s="36">
        <v>0</v>
      </c>
      <c r="G1288" s="36">
        <f t="shared" si="162"/>
        <v>28.54644600000006</v>
      </c>
      <c r="H1288" s="53">
        <f t="shared" si="163"/>
        <v>22.522884000000047</v>
      </c>
      <c r="I1288" s="53">
        <f t="shared" si="164"/>
        <v>18.943666000000039</v>
      </c>
    </row>
    <row r="1289" spans="1:9" s="166" customFormat="1" x14ac:dyDescent="0.25">
      <c r="A1289" s="167" t="s">
        <v>1049</v>
      </c>
      <c r="B1289" s="161" t="s">
        <v>1050</v>
      </c>
      <c r="C1289" s="53">
        <v>4559.2115000000003</v>
      </c>
      <c r="D1289" s="36">
        <v>0</v>
      </c>
      <c r="E1289" s="36">
        <v>0</v>
      </c>
      <c r="F1289" s="36">
        <v>0</v>
      </c>
      <c r="G1289" s="36">
        <f t="shared" si="162"/>
        <v>149.08621605000002</v>
      </c>
      <c r="H1289" s="53">
        <f t="shared" si="163"/>
        <v>117.6276567</v>
      </c>
      <c r="I1289" s="53">
        <f t="shared" si="164"/>
        <v>98.934889550000008</v>
      </c>
    </row>
    <row r="1290" spans="1:9" s="166" customFormat="1" x14ac:dyDescent="0.25">
      <c r="A1290" s="167" t="s">
        <v>1051</v>
      </c>
      <c r="B1290" s="161" t="s">
        <v>1052</v>
      </c>
      <c r="C1290" s="53">
        <v>2813.1305000000002</v>
      </c>
      <c r="D1290" s="36">
        <v>0</v>
      </c>
      <c r="E1290" s="36">
        <v>0</v>
      </c>
      <c r="F1290" s="36">
        <v>0</v>
      </c>
      <c r="G1290" s="36">
        <f t="shared" si="162"/>
        <v>91.989367350000009</v>
      </c>
      <c r="H1290" s="53">
        <f t="shared" si="163"/>
        <v>72.578766900000005</v>
      </c>
      <c r="I1290" s="53">
        <f t="shared" si="164"/>
        <v>61.044931850000005</v>
      </c>
    </row>
    <row r="1291" spans="1:9" s="166" customFormat="1" ht="30" x14ac:dyDescent="0.25">
      <c r="A1291" s="167" t="s">
        <v>1053</v>
      </c>
      <c r="B1291" s="161" t="s">
        <v>1054</v>
      </c>
      <c r="C1291" s="53">
        <v>2813.1305000000002</v>
      </c>
      <c r="D1291" s="36">
        <v>0</v>
      </c>
      <c r="E1291" s="36">
        <v>0</v>
      </c>
      <c r="F1291" s="36">
        <v>0</v>
      </c>
      <c r="G1291" s="36">
        <f t="shared" si="162"/>
        <v>91.989367350000009</v>
      </c>
      <c r="H1291" s="53">
        <f t="shared" si="163"/>
        <v>72.578766900000005</v>
      </c>
      <c r="I1291" s="53">
        <f t="shared" si="164"/>
        <v>61.044931850000005</v>
      </c>
    </row>
    <row r="1292" spans="1:9" s="166" customFormat="1" ht="30" x14ac:dyDescent="0.25">
      <c r="A1292" s="167" t="s">
        <v>1055</v>
      </c>
      <c r="B1292" s="161" t="s">
        <v>1056</v>
      </c>
      <c r="C1292" s="53">
        <v>3201.1484999999998</v>
      </c>
      <c r="D1292" s="36">
        <v>0</v>
      </c>
      <c r="E1292" s="36">
        <v>0</v>
      </c>
      <c r="F1292" s="36">
        <v>0</v>
      </c>
      <c r="G1292" s="36">
        <f t="shared" si="162"/>
        <v>104.67755595</v>
      </c>
      <c r="H1292" s="53">
        <f t="shared" si="163"/>
        <v>82.589631299999994</v>
      </c>
      <c r="I1292" s="53">
        <f t="shared" si="164"/>
        <v>69.464922450000003</v>
      </c>
    </row>
    <row r="1293" spans="1:9" s="166" customFormat="1" ht="30" x14ac:dyDescent="0.25">
      <c r="A1293" s="167" t="s">
        <v>1057</v>
      </c>
      <c r="B1293" s="54" t="s">
        <v>1058</v>
      </c>
      <c r="C1293" s="53">
        <v>3977.1844999999998</v>
      </c>
      <c r="D1293" s="36">
        <v>0</v>
      </c>
      <c r="E1293" s="36">
        <v>0</v>
      </c>
      <c r="F1293" s="36">
        <v>0</v>
      </c>
      <c r="G1293" s="36">
        <f t="shared" si="162"/>
        <v>130.05393315000001</v>
      </c>
      <c r="H1293" s="53">
        <f t="shared" si="163"/>
        <v>102.6113601</v>
      </c>
      <c r="I1293" s="53">
        <f t="shared" si="164"/>
        <v>86.30490365</v>
      </c>
    </row>
    <row r="1294" spans="1:9" s="166" customFormat="1" ht="30" x14ac:dyDescent="0.25">
      <c r="A1294" s="167" t="s">
        <v>1059</v>
      </c>
      <c r="B1294" s="54" t="s">
        <v>1060</v>
      </c>
      <c r="C1294" s="53">
        <v>3977.1844999999998</v>
      </c>
      <c r="D1294" s="36">
        <v>0</v>
      </c>
      <c r="E1294" s="36">
        <v>0</v>
      </c>
      <c r="F1294" s="36">
        <v>0</v>
      </c>
      <c r="G1294" s="36">
        <f t="shared" si="162"/>
        <v>130.05393315000001</v>
      </c>
      <c r="H1294" s="53">
        <f t="shared" si="163"/>
        <v>102.6113601</v>
      </c>
      <c r="I1294" s="53">
        <f t="shared" si="164"/>
        <v>86.30490365</v>
      </c>
    </row>
    <row r="1295" spans="1:9" s="166" customFormat="1" ht="30" x14ac:dyDescent="0.25">
      <c r="A1295" s="167" t="s">
        <v>1061</v>
      </c>
      <c r="B1295" s="54" t="s">
        <v>1062</v>
      </c>
      <c r="C1295" s="53">
        <v>1357.9900000000034</v>
      </c>
      <c r="D1295" s="36">
        <v>0</v>
      </c>
      <c r="E1295" s="36">
        <v>0</v>
      </c>
      <c r="F1295" s="36">
        <v>0</v>
      </c>
      <c r="G1295" s="36">
        <f t="shared" si="162"/>
        <v>44.406273000000112</v>
      </c>
      <c r="H1295" s="53">
        <f t="shared" si="163"/>
        <v>35.03614200000009</v>
      </c>
      <c r="I1295" s="53">
        <f t="shared" si="164"/>
        <v>29.468383000000074</v>
      </c>
    </row>
    <row r="1296" spans="1:9" s="166" customFormat="1" ht="30" x14ac:dyDescent="0.25">
      <c r="A1296" s="167" t="s">
        <v>1063</v>
      </c>
      <c r="B1296" s="54" t="s">
        <v>1064</v>
      </c>
      <c r="C1296" s="53">
        <v>1357.9900000000034</v>
      </c>
      <c r="D1296" s="36">
        <v>0</v>
      </c>
      <c r="E1296" s="36">
        <v>0</v>
      </c>
      <c r="F1296" s="36">
        <v>0</v>
      </c>
      <c r="G1296" s="36">
        <f t="shared" si="162"/>
        <v>44.406273000000112</v>
      </c>
      <c r="H1296" s="53">
        <f t="shared" si="163"/>
        <v>35.03614200000009</v>
      </c>
      <c r="I1296" s="53">
        <f t="shared" si="164"/>
        <v>29.468383000000074</v>
      </c>
    </row>
    <row r="1297" spans="1:9" s="166" customFormat="1" ht="30" x14ac:dyDescent="0.25">
      <c r="A1297" s="167" t="s">
        <v>1065</v>
      </c>
      <c r="B1297" s="54" t="s">
        <v>1066</v>
      </c>
      <c r="C1297" s="53">
        <v>5044.2340000000004</v>
      </c>
      <c r="D1297" s="36">
        <v>0</v>
      </c>
      <c r="E1297" s="36">
        <v>0</v>
      </c>
      <c r="F1297" s="36">
        <v>0</v>
      </c>
      <c r="G1297" s="36">
        <f t="shared" si="162"/>
        <v>164.94645180000001</v>
      </c>
      <c r="H1297" s="53">
        <f t="shared" si="163"/>
        <v>130.14123720000001</v>
      </c>
      <c r="I1297" s="53">
        <f t="shared" si="164"/>
        <v>109.45987780000002</v>
      </c>
    </row>
    <row r="1298" spans="1:9" s="166" customFormat="1" ht="30" x14ac:dyDescent="0.25">
      <c r="A1298" s="167" t="s">
        <v>1067</v>
      </c>
      <c r="B1298" s="54" t="s">
        <v>1068</v>
      </c>
      <c r="C1298" s="53">
        <v>5044.2340000000004</v>
      </c>
      <c r="D1298" s="36">
        <v>0</v>
      </c>
      <c r="E1298" s="36">
        <v>0</v>
      </c>
      <c r="F1298" s="36">
        <v>0</v>
      </c>
      <c r="G1298" s="36">
        <f t="shared" si="162"/>
        <v>164.94645180000001</v>
      </c>
      <c r="H1298" s="53">
        <f t="shared" si="163"/>
        <v>130.14123720000001</v>
      </c>
      <c r="I1298" s="53">
        <f t="shared" si="164"/>
        <v>109.45987780000002</v>
      </c>
    </row>
    <row r="1299" spans="1:9" s="166" customFormat="1" ht="30" x14ac:dyDescent="0.25">
      <c r="A1299" s="167" t="s">
        <v>1069</v>
      </c>
      <c r="B1299" s="54" t="s">
        <v>1070</v>
      </c>
      <c r="C1299" s="53">
        <v>1552.1</v>
      </c>
      <c r="D1299" s="36">
        <v>0</v>
      </c>
      <c r="E1299" s="36">
        <v>0</v>
      </c>
      <c r="F1299" s="36">
        <v>0</v>
      </c>
      <c r="G1299" s="36">
        <f t="shared" si="162"/>
        <v>50.75367</v>
      </c>
      <c r="H1299" s="53">
        <f t="shared" si="163"/>
        <v>40.044179999999997</v>
      </c>
      <c r="I1299" s="53">
        <f t="shared" si="164"/>
        <v>33.680569999999996</v>
      </c>
    </row>
    <row r="1300" spans="1:9" s="166" customFormat="1" ht="30" x14ac:dyDescent="0.25">
      <c r="A1300" s="167" t="s">
        <v>1071</v>
      </c>
      <c r="B1300" s="54" t="s">
        <v>1072</v>
      </c>
      <c r="C1300" s="53">
        <v>1552.1</v>
      </c>
      <c r="D1300" s="36">
        <v>0</v>
      </c>
      <c r="E1300" s="36">
        <v>0</v>
      </c>
      <c r="F1300" s="36">
        <v>0</v>
      </c>
      <c r="G1300" s="36">
        <f t="shared" si="162"/>
        <v>50.75367</v>
      </c>
      <c r="H1300" s="53">
        <f t="shared" si="163"/>
        <v>40.044179999999997</v>
      </c>
      <c r="I1300" s="53">
        <f t="shared" si="164"/>
        <v>33.680569999999996</v>
      </c>
    </row>
    <row r="1301" spans="1:9" s="166" customFormat="1" ht="30" x14ac:dyDescent="0.25">
      <c r="A1301" s="167" t="s">
        <v>1073</v>
      </c>
      <c r="B1301" s="54" t="s">
        <v>1074</v>
      </c>
      <c r="C1301" s="53">
        <v>6790.3149999999996</v>
      </c>
      <c r="D1301" s="36">
        <v>0</v>
      </c>
      <c r="E1301" s="36">
        <v>0</v>
      </c>
      <c r="F1301" s="36">
        <v>0</v>
      </c>
      <c r="G1301" s="36">
        <f t="shared" si="162"/>
        <v>222.04330049999999</v>
      </c>
      <c r="H1301" s="53">
        <f t="shared" si="163"/>
        <v>175.19012699999999</v>
      </c>
      <c r="I1301" s="53">
        <f t="shared" si="164"/>
        <v>147.34983549999998</v>
      </c>
    </row>
    <row r="1302" spans="1:9" s="166" customFormat="1" ht="30" x14ac:dyDescent="0.25">
      <c r="A1302" s="167" t="s">
        <v>1075</v>
      </c>
      <c r="B1302" s="54" t="s">
        <v>1076</v>
      </c>
      <c r="C1302" s="53">
        <v>6790.3149999999996</v>
      </c>
      <c r="D1302" s="36">
        <v>0</v>
      </c>
      <c r="E1302" s="36">
        <v>0</v>
      </c>
      <c r="F1302" s="36">
        <v>0</v>
      </c>
      <c r="G1302" s="36">
        <f t="shared" si="162"/>
        <v>222.04330049999999</v>
      </c>
      <c r="H1302" s="53">
        <f t="shared" si="163"/>
        <v>175.19012699999999</v>
      </c>
      <c r="I1302" s="53">
        <f t="shared" si="164"/>
        <v>147.34983549999998</v>
      </c>
    </row>
    <row r="1303" spans="1:9" s="166" customFormat="1" ht="30" x14ac:dyDescent="0.25">
      <c r="A1303" s="167" t="s">
        <v>1077</v>
      </c>
      <c r="B1303" s="54" t="s">
        <v>1078</v>
      </c>
      <c r="C1303" s="53">
        <v>2619.1215000000002</v>
      </c>
      <c r="D1303" s="36">
        <v>0</v>
      </c>
      <c r="E1303" s="36">
        <v>0</v>
      </c>
      <c r="F1303" s="36">
        <v>0</v>
      </c>
      <c r="G1303" s="36">
        <f t="shared" si="162"/>
        <v>85.64527305</v>
      </c>
      <c r="H1303" s="53">
        <f t="shared" si="163"/>
        <v>67.573334700000004</v>
      </c>
      <c r="I1303" s="53">
        <f t="shared" si="164"/>
        <v>56.834936550000009</v>
      </c>
    </row>
    <row r="1304" spans="1:9" s="166" customFormat="1" ht="30" x14ac:dyDescent="0.25">
      <c r="A1304" s="167" t="s">
        <v>1079</v>
      </c>
      <c r="B1304" s="54" t="s">
        <v>1080</v>
      </c>
      <c r="C1304" s="53">
        <v>2619.1215000000002</v>
      </c>
      <c r="D1304" s="36">
        <v>0</v>
      </c>
      <c r="E1304" s="36">
        <v>0</v>
      </c>
      <c r="F1304" s="36">
        <v>0</v>
      </c>
      <c r="G1304" s="36">
        <f t="shared" si="162"/>
        <v>85.64527305</v>
      </c>
      <c r="H1304" s="53">
        <f t="shared" si="163"/>
        <v>67.573334700000004</v>
      </c>
      <c r="I1304" s="53">
        <f t="shared" si="164"/>
        <v>56.834936550000009</v>
      </c>
    </row>
    <row r="1305" spans="1:9" s="166" customFormat="1" ht="30" x14ac:dyDescent="0.25">
      <c r="A1305" s="167" t="s">
        <v>1081</v>
      </c>
      <c r="B1305" s="54" t="s">
        <v>1082</v>
      </c>
      <c r="C1305" s="53">
        <v>872.98000000000184</v>
      </c>
      <c r="D1305" s="36">
        <v>0</v>
      </c>
      <c r="E1305" s="36">
        <v>0</v>
      </c>
      <c r="F1305" s="36">
        <v>0</v>
      </c>
      <c r="G1305" s="36">
        <f t="shared" ref="G1305:G1368" si="165">C1305*0.0327+D1305*2/36+E1305/12</f>
        <v>28.54644600000006</v>
      </c>
      <c r="H1305" s="53">
        <f t="shared" ref="H1305:H1368" si="166">C1305*0.0258+D1305*3/48+E1305/12</f>
        <v>22.522884000000047</v>
      </c>
      <c r="I1305" s="53">
        <f t="shared" ref="I1305:I1368" si="167">C1305*0.0217+D1305*4/60+E1305/12</f>
        <v>18.943666000000039</v>
      </c>
    </row>
    <row r="1306" spans="1:9" s="166" customFormat="1" ht="30" x14ac:dyDescent="0.25">
      <c r="A1306" s="167" t="s">
        <v>1083</v>
      </c>
      <c r="B1306" s="54" t="s">
        <v>1084</v>
      </c>
      <c r="C1306" s="53">
        <v>872.98000000000184</v>
      </c>
      <c r="D1306" s="36">
        <v>0</v>
      </c>
      <c r="E1306" s="36">
        <v>0</v>
      </c>
      <c r="F1306" s="36">
        <v>0</v>
      </c>
      <c r="G1306" s="36">
        <f t="shared" si="165"/>
        <v>28.54644600000006</v>
      </c>
      <c r="H1306" s="53">
        <f t="shared" si="166"/>
        <v>22.522884000000047</v>
      </c>
      <c r="I1306" s="53">
        <f t="shared" si="167"/>
        <v>18.943666000000039</v>
      </c>
    </row>
    <row r="1307" spans="1:9" s="166" customFormat="1" ht="30" x14ac:dyDescent="0.25">
      <c r="A1307" s="167" t="s">
        <v>1085</v>
      </c>
      <c r="B1307" s="70" t="s">
        <v>1086</v>
      </c>
      <c r="C1307" s="53">
        <v>3201.1484999999998</v>
      </c>
      <c r="D1307" s="36">
        <v>0</v>
      </c>
      <c r="E1307" s="36">
        <v>0</v>
      </c>
      <c r="F1307" s="36">
        <v>0</v>
      </c>
      <c r="G1307" s="36">
        <f t="shared" si="165"/>
        <v>104.67755595</v>
      </c>
      <c r="H1307" s="53">
        <f t="shared" si="166"/>
        <v>82.589631299999994</v>
      </c>
      <c r="I1307" s="53">
        <f t="shared" si="167"/>
        <v>69.464922450000003</v>
      </c>
    </row>
    <row r="1308" spans="1:9" s="166" customFormat="1" ht="30" x14ac:dyDescent="0.25">
      <c r="A1308" s="167" t="s">
        <v>1087</v>
      </c>
      <c r="B1308" s="70" t="s">
        <v>1088</v>
      </c>
      <c r="C1308" s="53">
        <v>3201.1484999999998</v>
      </c>
      <c r="D1308" s="36">
        <v>0</v>
      </c>
      <c r="E1308" s="36">
        <v>0</v>
      </c>
      <c r="F1308" s="36">
        <v>0</v>
      </c>
      <c r="G1308" s="36">
        <f t="shared" si="165"/>
        <v>104.67755595</v>
      </c>
      <c r="H1308" s="53">
        <f t="shared" si="166"/>
        <v>82.589631299999994</v>
      </c>
      <c r="I1308" s="53">
        <f t="shared" si="167"/>
        <v>69.464922450000003</v>
      </c>
    </row>
    <row r="1309" spans="1:9" s="166" customFormat="1" ht="30" x14ac:dyDescent="0.25">
      <c r="A1309" s="167" t="s">
        <v>1089</v>
      </c>
      <c r="B1309" s="161" t="s">
        <v>1090</v>
      </c>
      <c r="C1309" s="53">
        <v>1939.3100000000034</v>
      </c>
      <c r="D1309" s="36">
        <v>0</v>
      </c>
      <c r="E1309" s="36">
        <v>0</v>
      </c>
      <c r="F1309" s="36">
        <v>0</v>
      </c>
      <c r="G1309" s="36">
        <f t="shared" si="165"/>
        <v>63.415437000000111</v>
      </c>
      <c r="H1309" s="53">
        <f t="shared" si="166"/>
        <v>50.034198000000089</v>
      </c>
      <c r="I1309" s="53">
        <f t="shared" si="167"/>
        <v>42.083027000000072</v>
      </c>
    </row>
    <row r="1310" spans="1:9" s="166" customFormat="1" ht="30" x14ac:dyDescent="0.25">
      <c r="A1310" s="167" t="s">
        <v>1091</v>
      </c>
      <c r="B1310" s="161" t="s">
        <v>1092</v>
      </c>
      <c r="C1310" s="53">
        <v>965.04000000000178</v>
      </c>
      <c r="D1310" s="36">
        <v>0</v>
      </c>
      <c r="E1310" s="36">
        <v>0</v>
      </c>
      <c r="F1310" s="36">
        <v>0</v>
      </c>
      <c r="G1310" s="36">
        <f t="shared" si="165"/>
        <v>31.556808000000057</v>
      </c>
      <c r="H1310" s="53">
        <f t="shared" si="166"/>
        <v>24.898032000000047</v>
      </c>
      <c r="I1310" s="53">
        <f t="shared" si="167"/>
        <v>20.94136800000004</v>
      </c>
    </row>
    <row r="1311" spans="1:9" s="166" customFormat="1" ht="30" x14ac:dyDescent="0.25">
      <c r="A1311" s="167" t="s">
        <v>1093</v>
      </c>
      <c r="B1311" s="161" t="s">
        <v>1094</v>
      </c>
      <c r="C1311" s="53">
        <v>243.02999999999963</v>
      </c>
      <c r="D1311" s="36">
        <v>0</v>
      </c>
      <c r="E1311" s="36">
        <v>0</v>
      </c>
      <c r="F1311" s="36">
        <v>0</v>
      </c>
      <c r="G1311" s="36">
        <f t="shared" si="165"/>
        <v>7.9470809999999883</v>
      </c>
      <c r="H1311" s="53">
        <f t="shared" si="166"/>
        <v>6.2701739999999901</v>
      </c>
      <c r="I1311" s="53">
        <f t="shared" si="167"/>
        <v>5.2737509999999919</v>
      </c>
    </row>
    <row r="1312" spans="1:9" s="166" customFormat="1" ht="30" x14ac:dyDescent="0.25">
      <c r="A1312" s="167" t="s">
        <v>1095</v>
      </c>
      <c r="B1312" s="161" t="s">
        <v>1096</v>
      </c>
      <c r="C1312" s="53">
        <v>382.72999999999917</v>
      </c>
      <c r="D1312" s="36">
        <v>0</v>
      </c>
      <c r="E1312" s="36">
        <v>0</v>
      </c>
      <c r="F1312" s="36">
        <v>0</v>
      </c>
      <c r="G1312" s="36">
        <f t="shared" si="165"/>
        <v>12.515270999999972</v>
      </c>
      <c r="H1312" s="53">
        <f t="shared" si="166"/>
        <v>9.8744339999999777</v>
      </c>
      <c r="I1312" s="53">
        <f t="shared" si="167"/>
        <v>8.3052409999999828</v>
      </c>
    </row>
    <row r="1313" spans="1:9" s="166" customFormat="1" ht="30" x14ac:dyDescent="0.25">
      <c r="A1313" s="167" t="s">
        <v>1097</v>
      </c>
      <c r="B1313" s="161" t="s">
        <v>1098</v>
      </c>
      <c r="C1313" s="53">
        <v>95.9</v>
      </c>
      <c r="D1313" s="36">
        <v>0</v>
      </c>
      <c r="E1313" s="36">
        <v>0</v>
      </c>
      <c r="F1313" s="36">
        <v>0</v>
      </c>
      <c r="G1313" s="36">
        <f t="shared" si="165"/>
        <v>3.1359300000000001</v>
      </c>
      <c r="H1313" s="53">
        <f t="shared" si="166"/>
        <v>2.4742200000000003</v>
      </c>
      <c r="I1313" s="53">
        <f t="shared" si="167"/>
        <v>2.0810300000000002</v>
      </c>
    </row>
    <row r="1314" spans="1:9" s="166" customFormat="1" ht="30" x14ac:dyDescent="0.25">
      <c r="A1314" s="167" t="s">
        <v>1099</v>
      </c>
      <c r="B1314" s="161" t="s">
        <v>1100</v>
      </c>
      <c r="C1314" s="53">
        <v>495.21999999999917</v>
      </c>
      <c r="D1314" s="36">
        <v>0</v>
      </c>
      <c r="E1314" s="36">
        <v>0</v>
      </c>
      <c r="F1314" s="36">
        <v>0</v>
      </c>
      <c r="G1314" s="36">
        <f t="shared" si="165"/>
        <v>16.193693999999972</v>
      </c>
      <c r="H1314" s="53">
        <f t="shared" si="166"/>
        <v>12.776675999999979</v>
      </c>
      <c r="I1314" s="53">
        <f t="shared" si="167"/>
        <v>10.746273999999982</v>
      </c>
    </row>
    <row r="1315" spans="1:9" s="166" customFormat="1" x14ac:dyDescent="0.25">
      <c r="A1315" s="167" t="s">
        <v>1101</v>
      </c>
      <c r="B1315" s="161" t="s">
        <v>1102</v>
      </c>
      <c r="C1315" s="53">
        <v>965.04000000000178</v>
      </c>
      <c r="D1315" s="36">
        <v>0</v>
      </c>
      <c r="E1315" s="36">
        <v>0</v>
      </c>
      <c r="F1315" s="36">
        <v>0</v>
      </c>
      <c r="G1315" s="36">
        <f t="shared" si="165"/>
        <v>31.556808000000057</v>
      </c>
      <c r="H1315" s="53">
        <f t="shared" si="166"/>
        <v>24.898032000000047</v>
      </c>
      <c r="I1315" s="53">
        <f t="shared" si="167"/>
        <v>20.94136800000004</v>
      </c>
    </row>
    <row r="1316" spans="1:9" s="166" customFormat="1" ht="30" x14ac:dyDescent="0.25">
      <c r="A1316" s="167" t="s">
        <v>1103</v>
      </c>
      <c r="B1316" s="161" t="s">
        <v>1104</v>
      </c>
      <c r="C1316" s="53">
        <v>485.06</v>
      </c>
      <c r="D1316" s="36">
        <v>0</v>
      </c>
      <c r="E1316" s="36">
        <v>0</v>
      </c>
      <c r="F1316" s="36">
        <v>0</v>
      </c>
      <c r="G1316" s="36">
        <f t="shared" si="165"/>
        <v>15.861462</v>
      </c>
      <c r="H1316" s="53">
        <f t="shared" si="166"/>
        <v>12.514548</v>
      </c>
      <c r="I1316" s="53">
        <f t="shared" si="167"/>
        <v>10.525802000000001</v>
      </c>
    </row>
    <row r="1317" spans="1:9" s="166" customFormat="1" x14ac:dyDescent="0.25">
      <c r="A1317" s="167" t="s">
        <v>1105</v>
      </c>
      <c r="B1317" s="161" t="s">
        <v>1106</v>
      </c>
      <c r="C1317" s="53">
        <v>970.15</v>
      </c>
      <c r="D1317" s="36">
        <v>0</v>
      </c>
      <c r="E1317" s="36">
        <v>0</v>
      </c>
      <c r="F1317" s="36">
        <v>0</v>
      </c>
      <c r="G1317" s="36">
        <f t="shared" si="165"/>
        <v>31.723904999999998</v>
      </c>
      <c r="H1317" s="53">
        <f t="shared" si="166"/>
        <v>25.029869999999999</v>
      </c>
      <c r="I1317" s="53">
        <f t="shared" si="167"/>
        <v>21.052254999999999</v>
      </c>
    </row>
    <row r="1318" spans="1:9" s="166" customFormat="1" ht="30" x14ac:dyDescent="0.25">
      <c r="A1318" s="167" t="s">
        <v>1107</v>
      </c>
      <c r="B1318" s="161" t="s">
        <v>1108</v>
      </c>
      <c r="C1318" s="53">
        <v>1163.8900000000035</v>
      </c>
      <c r="D1318" s="36">
        <v>0</v>
      </c>
      <c r="E1318" s="36">
        <v>0</v>
      </c>
      <c r="F1318" s="36">
        <v>0</v>
      </c>
      <c r="G1318" s="36">
        <f t="shared" si="165"/>
        <v>38.059203000000117</v>
      </c>
      <c r="H1318" s="53">
        <f t="shared" si="166"/>
        <v>30.02836200000009</v>
      </c>
      <c r="I1318" s="53">
        <f t="shared" si="167"/>
        <v>25.256413000000077</v>
      </c>
    </row>
    <row r="1319" spans="1:9" s="166" customFormat="1" ht="30" x14ac:dyDescent="0.25">
      <c r="A1319" s="167" t="s">
        <v>1109</v>
      </c>
      <c r="B1319" s="161" t="s">
        <v>1110</v>
      </c>
      <c r="C1319" s="53">
        <v>1163.8900000000035</v>
      </c>
      <c r="D1319" s="36">
        <v>0</v>
      </c>
      <c r="E1319" s="36">
        <v>0</v>
      </c>
      <c r="F1319" s="36">
        <v>0</v>
      </c>
      <c r="G1319" s="36">
        <f t="shared" si="165"/>
        <v>38.059203000000117</v>
      </c>
      <c r="H1319" s="53">
        <f t="shared" si="166"/>
        <v>30.02836200000009</v>
      </c>
      <c r="I1319" s="53">
        <f t="shared" si="167"/>
        <v>25.256413000000077</v>
      </c>
    </row>
    <row r="1320" spans="1:9" s="166" customFormat="1" ht="30" x14ac:dyDescent="0.25">
      <c r="A1320" s="167" t="s">
        <v>1111</v>
      </c>
      <c r="B1320" s="161" t="s">
        <v>1112</v>
      </c>
      <c r="C1320" s="53">
        <v>965.04000000000178</v>
      </c>
      <c r="D1320" s="36">
        <v>0</v>
      </c>
      <c r="E1320" s="36">
        <v>0</v>
      </c>
      <c r="F1320" s="36">
        <v>0</v>
      </c>
      <c r="G1320" s="36">
        <f t="shared" si="165"/>
        <v>31.556808000000057</v>
      </c>
      <c r="H1320" s="53">
        <f t="shared" si="166"/>
        <v>24.898032000000047</v>
      </c>
      <c r="I1320" s="53">
        <f t="shared" si="167"/>
        <v>20.94136800000004</v>
      </c>
    </row>
    <row r="1321" spans="1:9" s="166" customFormat="1" x14ac:dyDescent="0.25">
      <c r="A1321" s="167" t="s">
        <v>1113</v>
      </c>
      <c r="B1321" s="161" t="s">
        <v>1114</v>
      </c>
      <c r="C1321" s="53">
        <v>290.65999999999917</v>
      </c>
      <c r="D1321" s="36">
        <v>0</v>
      </c>
      <c r="E1321" s="36">
        <v>0</v>
      </c>
      <c r="F1321" s="36">
        <v>0</v>
      </c>
      <c r="G1321" s="36">
        <f t="shared" si="165"/>
        <v>9.5045819999999726</v>
      </c>
      <c r="H1321" s="53">
        <f t="shared" si="166"/>
        <v>7.4990279999999787</v>
      </c>
      <c r="I1321" s="53">
        <f t="shared" si="167"/>
        <v>6.3073219999999823</v>
      </c>
    </row>
    <row r="1322" spans="1:9" s="166" customFormat="1" ht="30" x14ac:dyDescent="0.25">
      <c r="A1322" s="167" t="s">
        <v>1115</v>
      </c>
      <c r="B1322" s="161" t="s">
        <v>1116</v>
      </c>
      <c r="C1322" s="53">
        <v>1746.2100000000034</v>
      </c>
      <c r="D1322" s="36">
        <v>0</v>
      </c>
      <c r="E1322" s="36">
        <v>0</v>
      </c>
      <c r="F1322" s="36">
        <v>0</v>
      </c>
      <c r="G1322" s="36">
        <f t="shared" si="165"/>
        <v>57.101067000000114</v>
      </c>
      <c r="H1322" s="53">
        <f t="shared" si="166"/>
        <v>45.052218000000089</v>
      </c>
      <c r="I1322" s="53">
        <f t="shared" si="167"/>
        <v>37.892757000000074</v>
      </c>
    </row>
    <row r="1323" spans="1:9" s="166" customFormat="1" ht="30" x14ac:dyDescent="0.25">
      <c r="A1323" s="167" t="s">
        <v>1117</v>
      </c>
      <c r="B1323" s="161" t="s">
        <v>1118</v>
      </c>
      <c r="C1323" s="53">
        <v>1163.8900000000035</v>
      </c>
      <c r="D1323" s="36">
        <v>0</v>
      </c>
      <c r="E1323" s="36">
        <v>0</v>
      </c>
      <c r="F1323" s="36">
        <v>0</v>
      </c>
      <c r="G1323" s="36">
        <f t="shared" si="165"/>
        <v>38.059203000000117</v>
      </c>
      <c r="H1323" s="53">
        <f t="shared" si="166"/>
        <v>30.02836200000009</v>
      </c>
      <c r="I1323" s="53">
        <f t="shared" si="167"/>
        <v>25.256413000000077</v>
      </c>
    </row>
    <row r="1324" spans="1:9" s="166" customFormat="1" ht="30" x14ac:dyDescent="0.25">
      <c r="A1324" s="167" t="s">
        <v>1119</v>
      </c>
      <c r="B1324" s="161" t="s">
        <v>1120</v>
      </c>
      <c r="C1324" s="53">
        <v>485.06</v>
      </c>
      <c r="D1324" s="36">
        <v>0</v>
      </c>
      <c r="E1324" s="36">
        <v>0</v>
      </c>
      <c r="F1324" s="36">
        <v>0</v>
      </c>
      <c r="G1324" s="36">
        <f t="shared" si="165"/>
        <v>15.861462</v>
      </c>
      <c r="H1324" s="53">
        <f t="shared" si="166"/>
        <v>12.514548</v>
      </c>
      <c r="I1324" s="53">
        <f t="shared" si="167"/>
        <v>10.525802000000001</v>
      </c>
    </row>
    <row r="1325" spans="1:9" s="166" customFormat="1" x14ac:dyDescent="0.25">
      <c r="A1325" s="167" t="s">
        <v>1121</v>
      </c>
      <c r="B1325" s="161" t="s">
        <v>1122</v>
      </c>
      <c r="C1325" s="53">
        <v>2322.2999999999929</v>
      </c>
      <c r="D1325" s="36">
        <v>0</v>
      </c>
      <c r="E1325" s="36">
        <v>0</v>
      </c>
      <c r="F1325" s="36">
        <v>0</v>
      </c>
      <c r="G1325" s="36">
        <f t="shared" si="165"/>
        <v>75.939209999999761</v>
      </c>
      <c r="H1325" s="53">
        <f t="shared" si="166"/>
        <v>59.915339999999816</v>
      </c>
      <c r="I1325" s="53">
        <f t="shared" si="167"/>
        <v>50.393909999999849</v>
      </c>
    </row>
    <row r="1326" spans="1:9" s="166" customFormat="1" ht="30" x14ac:dyDescent="0.25">
      <c r="A1326" s="167" t="s">
        <v>1123</v>
      </c>
      <c r="B1326" s="161" t="s">
        <v>1124</v>
      </c>
      <c r="C1326" s="53">
        <v>582.07000000000187</v>
      </c>
      <c r="D1326" s="36">
        <v>0</v>
      </c>
      <c r="E1326" s="36">
        <v>0</v>
      </c>
      <c r="F1326" s="36">
        <v>0</v>
      </c>
      <c r="G1326" s="36">
        <f t="shared" si="165"/>
        <v>19.033689000000059</v>
      </c>
      <c r="H1326" s="53">
        <f t="shared" si="166"/>
        <v>15.017406000000049</v>
      </c>
      <c r="I1326" s="53">
        <f t="shared" si="167"/>
        <v>12.630919000000041</v>
      </c>
    </row>
    <row r="1327" spans="1:9" s="166" customFormat="1" ht="30" x14ac:dyDescent="0.25">
      <c r="A1327" s="167" t="s">
        <v>1125</v>
      </c>
      <c r="B1327" s="161" t="s">
        <v>1126</v>
      </c>
      <c r="C1327" s="53">
        <v>970.15</v>
      </c>
      <c r="D1327" s="36">
        <v>0</v>
      </c>
      <c r="E1327" s="36">
        <v>0</v>
      </c>
      <c r="F1327" s="36">
        <v>0</v>
      </c>
      <c r="G1327" s="36">
        <f t="shared" si="165"/>
        <v>31.723904999999998</v>
      </c>
      <c r="H1327" s="53">
        <f t="shared" si="166"/>
        <v>25.029869999999999</v>
      </c>
      <c r="I1327" s="53">
        <f t="shared" si="167"/>
        <v>21.052254999999999</v>
      </c>
    </row>
    <row r="1328" spans="1:9" s="166" customFormat="1" ht="30" x14ac:dyDescent="0.25">
      <c r="A1328" s="167" t="s">
        <v>1127</v>
      </c>
      <c r="B1328" s="161" t="s">
        <v>1128</v>
      </c>
      <c r="C1328" s="53">
        <v>1449.5700000000033</v>
      </c>
      <c r="D1328" s="36">
        <v>0</v>
      </c>
      <c r="E1328" s="36">
        <v>0</v>
      </c>
      <c r="F1328" s="36">
        <v>0</v>
      </c>
      <c r="G1328" s="36">
        <f t="shared" si="165"/>
        <v>47.400939000000108</v>
      </c>
      <c r="H1328" s="53">
        <f t="shared" si="166"/>
        <v>37.398906000000089</v>
      </c>
      <c r="I1328" s="53">
        <f t="shared" si="167"/>
        <v>31.455669000000075</v>
      </c>
    </row>
    <row r="1329" spans="1:9" s="166" customFormat="1" x14ac:dyDescent="0.25">
      <c r="A1329" s="167" t="s">
        <v>1129</v>
      </c>
      <c r="B1329" s="161" t="s">
        <v>1130</v>
      </c>
      <c r="C1329" s="53">
        <v>3.67</v>
      </c>
      <c r="D1329" s="36">
        <v>0</v>
      </c>
      <c r="E1329" s="36">
        <v>0</v>
      </c>
      <c r="F1329" s="36">
        <v>0</v>
      </c>
      <c r="G1329" s="36">
        <f t="shared" si="165"/>
        <v>0.12000899999999999</v>
      </c>
      <c r="H1329" s="53">
        <f t="shared" si="166"/>
        <v>9.4685999999999992E-2</v>
      </c>
      <c r="I1329" s="53">
        <f t="shared" si="167"/>
        <v>7.9639000000000001E-2</v>
      </c>
    </row>
    <row r="1330" spans="1:9" s="166" customFormat="1" x14ac:dyDescent="0.25">
      <c r="A1330" s="167" t="s">
        <v>1131</v>
      </c>
      <c r="B1330" s="161" t="s">
        <v>1132</v>
      </c>
      <c r="C1330" s="53">
        <v>1.43</v>
      </c>
      <c r="D1330" s="36">
        <v>0</v>
      </c>
      <c r="E1330" s="36">
        <v>0</v>
      </c>
      <c r="F1330" s="36">
        <v>0</v>
      </c>
      <c r="G1330" s="36">
        <f t="shared" si="165"/>
        <v>4.6760999999999997E-2</v>
      </c>
      <c r="H1330" s="53">
        <f t="shared" si="166"/>
        <v>3.6893999999999996E-2</v>
      </c>
      <c r="I1330" s="53">
        <f t="shared" si="167"/>
        <v>3.1031E-2</v>
      </c>
    </row>
    <row r="1331" spans="1:9" s="166" customFormat="1" x14ac:dyDescent="0.25">
      <c r="A1331" s="167" t="s">
        <v>1133</v>
      </c>
      <c r="B1331" s="161" t="s">
        <v>1134</v>
      </c>
      <c r="C1331" s="53">
        <v>2.38</v>
      </c>
      <c r="D1331" s="36">
        <v>0</v>
      </c>
      <c r="E1331" s="36">
        <v>0</v>
      </c>
      <c r="F1331" s="36">
        <v>0</v>
      </c>
      <c r="G1331" s="36">
        <f t="shared" si="165"/>
        <v>7.7825999999999992E-2</v>
      </c>
      <c r="H1331" s="53">
        <f t="shared" si="166"/>
        <v>6.1404E-2</v>
      </c>
      <c r="I1331" s="53">
        <f t="shared" si="167"/>
        <v>5.1645999999999997E-2</v>
      </c>
    </row>
    <row r="1332" spans="1:9" s="166" customFormat="1" x14ac:dyDescent="0.25">
      <c r="A1332" s="167" t="s">
        <v>1135</v>
      </c>
      <c r="B1332" s="161" t="s">
        <v>1136</v>
      </c>
      <c r="C1332" s="53">
        <v>3.14</v>
      </c>
      <c r="D1332" s="36">
        <v>0</v>
      </c>
      <c r="E1332" s="36">
        <v>0</v>
      </c>
      <c r="F1332" s="36">
        <v>0</v>
      </c>
      <c r="G1332" s="36">
        <f t="shared" si="165"/>
        <v>0.10267800000000001</v>
      </c>
      <c r="H1332" s="53">
        <f t="shared" si="166"/>
        <v>8.1012000000000001E-2</v>
      </c>
      <c r="I1332" s="53">
        <f t="shared" si="167"/>
        <v>6.8138000000000004E-2</v>
      </c>
    </row>
    <row r="1333" spans="1:9" s="166" customFormat="1" x14ac:dyDescent="0.25">
      <c r="A1333" s="167" t="s">
        <v>1137</v>
      </c>
      <c r="B1333" s="161" t="s">
        <v>1138</v>
      </c>
      <c r="C1333" s="53">
        <v>2.09</v>
      </c>
      <c r="D1333" s="36">
        <v>0</v>
      </c>
      <c r="E1333" s="36">
        <v>0</v>
      </c>
      <c r="F1333" s="36">
        <v>0</v>
      </c>
      <c r="G1333" s="36">
        <f t="shared" si="165"/>
        <v>6.8343000000000001E-2</v>
      </c>
      <c r="H1333" s="53">
        <f t="shared" si="166"/>
        <v>5.3921999999999998E-2</v>
      </c>
      <c r="I1333" s="53">
        <f t="shared" si="167"/>
        <v>4.5352999999999997E-2</v>
      </c>
    </row>
    <row r="1334" spans="1:9" s="166" customFormat="1" x14ac:dyDescent="0.25">
      <c r="A1334" s="167" t="s">
        <v>1139</v>
      </c>
      <c r="B1334" s="161" t="s">
        <v>1140</v>
      </c>
      <c r="C1334" s="53">
        <v>2.76</v>
      </c>
      <c r="D1334" s="36">
        <v>0</v>
      </c>
      <c r="E1334" s="36">
        <v>0</v>
      </c>
      <c r="F1334" s="36">
        <v>0</v>
      </c>
      <c r="G1334" s="36">
        <f t="shared" si="165"/>
        <v>9.0251999999999999E-2</v>
      </c>
      <c r="H1334" s="53">
        <f t="shared" si="166"/>
        <v>7.1207999999999994E-2</v>
      </c>
      <c r="I1334" s="53">
        <f t="shared" si="167"/>
        <v>5.9891999999999994E-2</v>
      </c>
    </row>
    <row r="1335" spans="1:9" s="166" customFormat="1" x14ac:dyDescent="0.25">
      <c r="A1335" s="167" t="s">
        <v>1141</v>
      </c>
      <c r="B1335" s="161" t="s">
        <v>1142</v>
      </c>
      <c r="C1335" s="53">
        <v>4.75</v>
      </c>
      <c r="D1335" s="36">
        <v>0</v>
      </c>
      <c r="E1335" s="36">
        <v>0</v>
      </c>
      <c r="F1335" s="36">
        <v>0</v>
      </c>
      <c r="G1335" s="36">
        <f t="shared" si="165"/>
        <v>0.15532499999999999</v>
      </c>
      <c r="H1335" s="53">
        <f t="shared" si="166"/>
        <v>0.12255000000000001</v>
      </c>
      <c r="I1335" s="53">
        <f t="shared" si="167"/>
        <v>0.103075</v>
      </c>
    </row>
    <row r="1336" spans="1:9" s="166" customFormat="1" x14ac:dyDescent="0.25">
      <c r="A1336" s="167" t="s">
        <v>1143</v>
      </c>
      <c r="B1336" s="161" t="s">
        <v>1144</v>
      </c>
      <c r="C1336" s="53">
        <v>1.1399999999999999</v>
      </c>
      <c r="D1336" s="36">
        <v>0</v>
      </c>
      <c r="E1336" s="36">
        <v>0</v>
      </c>
      <c r="F1336" s="36">
        <v>0</v>
      </c>
      <c r="G1336" s="36">
        <f t="shared" si="165"/>
        <v>3.7277999999999999E-2</v>
      </c>
      <c r="H1336" s="53">
        <f t="shared" si="166"/>
        <v>2.9411999999999997E-2</v>
      </c>
      <c r="I1336" s="53">
        <f t="shared" si="167"/>
        <v>2.4738E-2</v>
      </c>
    </row>
    <row r="1337" spans="1:9" s="166" customFormat="1" x14ac:dyDescent="0.25">
      <c r="A1337" s="167" t="s">
        <v>1145</v>
      </c>
      <c r="B1337" s="161" t="s">
        <v>1146</v>
      </c>
      <c r="C1337" s="53">
        <v>0.95</v>
      </c>
      <c r="D1337" s="36">
        <v>0</v>
      </c>
      <c r="E1337" s="36">
        <v>0</v>
      </c>
      <c r="F1337" s="36">
        <v>0</v>
      </c>
      <c r="G1337" s="36">
        <f t="shared" si="165"/>
        <v>3.1064999999999999E-2</v>
      </c>
      <c r="H1337" s="53">
        <f t="shared" si="166"/>
        <v>2.4510000000000001E-2</v>
      </c>
      <c r="I1337" s="53">
        <f t="shared" si="167"/>
        <v>2.0614999999999998E-2</v>
      </c>
    </row>
    <row r="1338" spans="1:9" s="166" customFormat="1" x14ac:dyDescent="0.25">
      <c r="A1338" s="167" t="s">
        <v>1147</v>
      </c>
      <c r="B1338" s="161" t="s">
        <v>1148</v>
      </c>
      <c r="C1338" s="53">
        <v>1.81</v>
      </c>
      <c r="D1338" s="36">
        <v>0</v>
      </c>
      <c r="E1338" s="36">
        <v>0</v>
      </c>
      <c r="F1338" s="36">
        <v>0</v>
      </c>
      <c r="G1338" s="36">
        <f t="shared" si="165"/>
        <v>5.9187000000000003E-2</v>
      </c>
      <c r="H1338" s="53">
        <f t="shared" si="166"/>
        <v>4.6698000000000003E-2</v>
      </c>
      <c r="I1338" s="53">
        <f t="shared" si="167"/>
        <v>3.9276999999999999E-2</v>
      </c>
    </row>
    <row r="1339" spans="1:9" s="166" customFormat="1" x14ac:dyDescent="0.25">
      <c r="A1339" s="167" t="s">
        <v>1149</v>
      </c>
      <c r="B1339" s="161" t="s">
        <v>1150</v>
      </c>
      <c r="C1339" s="53">
        <v>673.14000000000181</v>
      </c>
      <c r="D1339" s="36">
        <v>0</v>
      </c>
      <c r="E1339" s="36">
        <v>0</v>
      </c>
      <c r="F1339" s="36">
        <v>0</v>
      </c>
      <c r="G1339" s="36">
        <f t="shared" si="165"/>
        <v>22.01167800000006</v>
      </c>
      <c r="H1339" s="53">
        <f t="shared" si="166"/>
        <v>17.367012000000045</v>
      </c>
      <c r="I1339" s="53">
        <f t="shared" si="167"/>
        <v>14.60713800000004</v>
      </c>
    </row>
    <row r="1340" spans="1:9" s="170" customFormat="1" ht="30" x14ac:dyDescent="0.25">
      <c r="A1340" s="167" t="s">
        <v>1151</v>
      </c>
      <c r="B1340" s="161" t="s">
        <v>1152</v>
      </c>
      <c r="C1340" s="53">
        <v>436.62999999999914</v>
      </c>
      <c r="D1340" s="36">
        <v>0</v>
      </c>
      <c r="E1340" s="36">
        <v>0</v>
      </c>
      <c r="F1340" s="36">
        <v>0</v>
      </c>
      <c r="G1340" s="36">
        <f t="shared" si="165"/>
        <v>14.277800999999972</v>
      </c>
      <c r="H1340" s="53">
        <f t="shared" si="166"/>
        <v>11.265053999999978</v>
      </c>
      <c r="I1340" s="53">
        <f t="shared" si="167"/>
        <v>9.4748709999999825</v>
      </c>
    </row>
    <row r="1341" spans="1:9" s="170" customFormat="1" ht="30" x14ac:dyDescent="0.25">
      <c r="A1341" s="167" t="s">
        <v>1153</v>
      </c>
      <c r="B1341" s="161" t="s">
        <v>1154</v>
      </c>
      <c r="C1341" s="53">
        <v>218.5</v>
      </c>
      <c r="D1341" s="36">
        <v>0</v>
      </c>
      <c r="E1341" s="36">
        <v>0</v>
      </c>
      <c r="F1341" s="36">
        <v>0</v>
      </c>
      <c r="G1341" s="36">
        <f t="shared" si="165"/>
        <v>7.1449499999999997</v>
      </c>
      <c r="H1341" s="53">
        <f t="shared" si="166"/>
        <v>5.6372999999999998</v>
      </c>
      <c r="I1341" s="53">
        <f t="shared" si="167"/>
        <v>4.7414500000000004</v>
      </c>
    </row>
    <row r="1342" spans="1:9" s="170" customFormat="1" ht="30" x14ac:dyDescent="0.25">
      <c r="A1342" s="167" t="s">
        <v>1155</v>
      </c>
      <c r="B1342" s="161" t="s">
        <v>1156</v>
      </c>
      <c r="C1342" s="53">
        <v>218.5</v>
      </c>
      <c r="D1342" s="36">
        <v>0</v>
      </c>
      <c r="E1342" s="36">
        <v>0</v>
      </c>
      <c r="F1342" s="36">
        <v>0</v>
      </c>
      <c r="G1342" s="36">
        <f t="shared" si="165"/>
        <v>7.1449499999999997</v>
      </c>
      <c r="H1342" s="53">
        <f t="shared" si="166"/>
        <v>5.6372999999999998</v>
      </c>
      <c r="I1342" s="53">
        <f t="shared" si="167"/>
        <v>4.7414500000000004</v>
      </c>
    </row>
    <row r="1343" spans="1:9" s="170" customFormat="1" ht="30" x14ac:dyDescent="0.25">
      <c r="A1343" s="167" t="s">
        <v>1157</v>
      </c>
      <c r="B1343" s="161" t="s">
        <v>1158</v>
      </c>
      <c r="C1343" s="53">
        <v>382.72999999999917</v>
      </c>
      <c r="D1343" s="36">
        <v>0</v>
      </c>
      <c r="E1343" s="36">
        <v>0</v>
      </c>
      <c r="F1343" s="36">
        <v>0</v>
      </c>
      <c r="G1343" s="36">
        <f t="shared" si="165"/>
        <v>12.515270999999972</v>
      </c>
      <c r="H1343" s="53">
        <f t="shared" si="166"/>
        <v>9.8744339999999777</v>
      </c>
      <c r="I1343" s="53">
        <f t="shared" si="167"/>
        <v>8.3052409999999828</v>
      </c>
    </row>
    <row r="1344" spans="1:9" s="170" customFormat="1" ht="30" x14ac:dyDescent="0.25">
      <c r="A1344" s="167" t="s">
        <v>1159</v>
      </c>
      <c r="B1344" s="161" t="s">
        <v>1160</v>
      </c>
      <c r="C1344" s="53">
        <v>95.9</v>
      </c>
      <c r="D1344" s="36">
        <v>0</v>
      </c>
      <c r="E1344" s="36">
        <v>0</v>
      </c>
      <c r="F1344" s="36">
        <v>0</v>
      </c>
      <c r="G1344" s="36">
        <f t="shared" si="165"/>
        <v>3.1359300000000001</v>
      </c>
      <c r="H1344" s="53">
        <f t="shared" si="166"/>
        <v>2.4742200000000003</v>
      </c>
      <c r="I1344" s="53">
        <f t="shared" si="167"/>
        <v>2.0810300000000002</v>
      </c>
    </row>
    <row r="1345" spans="1:9" s="170" customFormat="1" ht="30" x14ac:dyDescent="0.25">
      <c r="A1345" s="167" t="s">
        <v>1161</v>
      </c>
      <c r="B1345" s="161" t="s">
        <v>1162</v>
      </c>
      <c r="C1345" s="53">
        <v>495.21999999999917</v>
      </c>
      <c r="D1345" s="36">
        <v>0</v>
      </c>
      <c r="E1345" s="36">
        <v>0</v>
      </c>
      <c r="F1345" s="36">
        <v>0</v>
      </c>
      <c r="G1345" s="36">
        <f t="shared" si="165"/>
        <v>16.193693999999972</v>
      </c>
      <c r="H1345" s="53">
        <f t="shared" si="166"/>
        <v>12.776675999999979</v>
      </c>
      <c r="I1345" s="53">
        <f t="shared" si="167"/>
        <v>10.746273999999982</v>
      </c>
    </row>
    <row r="1346" spans="1:9" s="170" customFormat="1" ht="30" x14ac:dyDescent="0.25">
      <c r="A1346" s="167" t="s">
        <v>1163</v>
      </c>
      <c r="B1346" s="161" t="s">
        <v>1164</v>
      </c>
      <c r="C1346" s="53">
        <v>965.04000000000178</v>
      </c>
      <c r="D1346" s="36">
        <v>0</v>
      </c>
      <c r="E1346" s="36">
        <v>0</v>
      </c>
      <c r="F1346" s="36">
        <v>0</v>
      </c>
      <c r="G1346" s="36">
        <f t="shared" si="165"/>
        <v>31.556808000000057</v>
      </c>
      <c r="H1346" s="53">
        <f t="shared" si="166"/>
        <v>24.898032000000047</v>
      </c>
      <c r="I1346" s="53">
        <f t="shared" si="167"/>
        <v>20.94136800000004</v>
      </c>
    </row>
    <row r="1347" spans="1:9" s="170" customFormat="1" ht="30" x14ac:dyDescent="0.25">
      <c r="A1347" s="167" t="s">
        <v>1165</v>
      </c>
      <c r="B1347" s="161" t="s">
        <v>1166</v>
      </c>
      <c r="C1347" s="53">
        <v>485.06</v>
      </c>
      <c r="D1347" s="36">
        <v>0</v>
      </c>
      <c r="E1347" s="36">
        <v>0</v>
      </c>
      <c r="F1347" s="36">
        <v>0</v>
      </c>
      <c r="G1347" s="36">
        <f t="shared" si="165"/>
        <v>15.861462</v>
      </c>
      <c r="H1347" s="53">
        <f t="shared" si="166"/>
        <v>12.514548</v>
      </c>
      <c r="I1347" s="53">
        <f t="shared" si="167"/>
        <v>10.525802000000001</v>
      </c>
    </row>
    <row r="1348" spans="1:9" s="170" customFormat="1" ht="30" x14ac:dyDescent="0.25">
      <c r="A1348" s="167" t="s">
        <v>1167</v>
      </c>
      <c r="B1348" s="161" t="s">
        <v>1168</v>
      </c>
      <c r="C1348" s="53">
        <v>970.15</v>
      </c>
      <c r="D1348" s="36">
        <v>0</v>
      </c>
      <c r="E1348" s="36">
        <v>0</v>
      </c>
      <c r="F1348" s="36">
        <v>0</v>
      </c>
      <c r="G1348" s="36">
        <f t="shared" si="165"/>
        <v>31.723904999999998</v>
      </c>
      <c r="H1348" s="53">
        <f t="shared" si="166"/>
        <v>25.029869999999999</v>
      </c>
      <c r="I1348" s="53">
        <f t="shared" si="167"/>
        <v>21.052254999999999</v>
      </c>
    </row>
    <row r="1349" spans="1:9" s="166" customFormat="1" ht="30" x14ac:dyDescent="0.25">
      <c r="A1349" s="167" t="s">
        <v>1169</v>
      </c>
      <c r="B1349" s="161" t="s">
        <v>1170</v>
      </c>
      <c r="C1349" s="53">
        <v>1163.8900000000035</v>
      </c>
      <c r="D1349" s="36">
        <v>0</v>
      </c>
      <c r="E1349" s="36">
        <v>0</v>
      </c>
      <c r="F1349" s="36">
        <v>0</v>
      </c>
      <c r="G1349" s="36">
        <f t="shared" si="165"/>
        <v>38.059203000000117</v>
      </c>
      <c r="H1349" s="53">
        <f t="shared" si="166"/>
        <v>30.02836200000009</v>
      </c>
      <c r="I1349" s="53">
        <f t="shared" si="167"/>
        <v>25.256413000000077</v>
      </c>
    </row>
    <row r="1350" spans="1:9" s="170" customFormat="1" ht="30" x14ac:dyDescent="0.25">
      <c r="A1350" s="167" t="s">
        <v>1171</v>
      </c>
      <c r="B1350" s="161" t="s">
        <v>1172</v>
      </c>
      <c r="C1350" s="53">
        <v>1163.8900000000035</v>
      </c>
      <c r="D1350" s="36">
        <v>0</v>
      </c>
      <c r="E1350" s="36">
        <v>0</v>
      </c>
      <c r="F1350" s="36">
        <v>0</v>
      </c>
      <c r="G1350" s="36">
        <f t="shared" si="165"/>
        <v>38.059203000000117</v>
      </c>
      <c r="H1350" s="53">
        <f t="shared" si="166"/>
        <v>30.02836200000009</v>
      </c>
      <c r="I1350" s="53">
        <f t="shared" si="167"/>
        <v>25.256413000000077</v>
      </c>
    </row>
    <row r="1351" spans="1:9" s="166" customFormat="1" ht="30" x14ac:dyDescent="0.25">
      <c r="A1351" s="167" t="s">
        <v>1173</v>
      </c>
      <c r="B1351" s="161" t="s">
        <v>1174</v>
      </c>
      <c r="C1351" s="53">
        <v>965.04000000000178</v>
      </c>
      <c r="D1351" s="36">
        <v>0</v>
      </c>
      <c r="E1351" s="36">
        <v>0</v>
      </c>
      <c r="F1351" s="36">
        <v>0</v>
      </c>
      <c r="G1351" s="36">
        <f t="shared" si="165"/>
        <v>31.556808000000057</v>
      </c>
      <c r="H1351" s="53">
        <f t="shared" si="166"/>
        <v>24.898032000000047</v>
      </c>
      <c r="I1351" s="53">
        <f t="shared" si="167"/>
        <v>20.94136800000004</v>
      </c>
    </row>
    <row r="1352" spans="1:9" s="170" customFormat="1" x14ac:dyDescent="0.25">
      <c r="A1352" s="167" t="s">
        <v>1175</v>
      </c>
      <c r="B1352" s="161" t="s">
        <v>1114</v>
      </c>
      <c r="C1352" s="53">
        <v>290.65999999999917</v>
      </c>
      <c r="D1352" s="36">
        <v>0</v>
      </c>
      <c r="E1352" s="36">
        <v>0</v>
      </c>
      <c r="F1352" s="36">
        <v>0</v>
      </c>
      <c r="G1352" s="36">
        <f t="shared" si="165"/>
        <v>9.5045819999999726</v>
      </c>
      <c r="H1352" s="53">
        <f t="shared" si="166"/>
        <v>7.4990279999999787</v>
      </c>
      <c r="I1352" s="53">
        <f t="shared" si="167"/>
        <v>6.3073219999999823</v>
      </c>
    </row>
    <row r="1353" spans="1:9" s="170" customFormat="1" ht="30" x14ac:dyDescent="0.25">
      <c r="A1353" s="167" t="s">
        <v>1176</v>
      </c>
      <c r="B1353" s="161" t="s">
        <v>1177</v>
      </c>
      <c r="C1353" s="53">
        <v>1746.2100000000034</v>
      </c>
      <c r="D1353" s="36">
        <v>0</v>
      </c>
      <c r="E1353" s="36">
        <v>0</v>
      </c>
      <c r="F1353" s="36">
        <v>0</v>
      </c>
      <c r="G1353" s="36">
        <f t="shared" si="165"/>
        <v>57.101067000000114</v>
      </c>
      <c r="H1353" s="53">
        <f t="shared" si="166"/>
        <v>45.052218000000089</v>
      </c>
      <c r="I1353" s="53">
        <f t="shared" si="167"/>
        <v>37.892757000000074</v>
      </c>
    </row>
    <row r="1354" spans="1:9" s="170" customFormat="1" ht="30" x14ac:dyDescent="0.25">
      <c r="A1354" s="167" t="s">
        <v>1178</v>
      </c>
      <c r="B1354" s="161" t="s">
        <v>1179</v>
      </c>
      <c r="C1354" s="53">
        <v>1163.8900000000035</v>
      </c>
      <c r="D1354" s="36">
        <v>0</v>
      </c>
      <c r="E1354" s="36">
        <v>0</v>
      </c>
      <c r="F1354" s="36">
        <v>0</v>
      </c>
      <c r="G1354" s="36">
        <f t="shared" si="165"/>
        <v>38.059203000000117</v>
      </c>
      <c r="H1354" s="53">
        <f t="shared" si="166"/>
        <v>30.02836200000009</v>
      </c>
      <c r="I1354" s="53">
        <f t="shared" si="167"/>
        <v>25.256413000000077</v>
      </c>
    </row>
    <row r="1355" spans="1:9" s="166" customFormat="1" ht="30" x14ac:dyDescent="0.25">
      <c r="A1355" s="167" t="s">
        <v>1180</v>
      </c>
      <c r="B1355" s="161" t="s">
        <v>1181</v>
      </c>
      <c r="C1355" s="53">
        <v>485.06</v>
      </c>
      <c r="D1355" s="36">
        <v>0</v>
      </c>
      <c r="E1355" s="36">
        <v>0</v>
      </c>
      <c r="F1355" s="36">
        <v>0</v>
      </c>
      <c r="G1355" s="36">
        <f t="shared" si="165"/>
        <v>15.861462</v>
      </c>
      <c r="H1355" s="53">
        <f t="shared" si="166"/>
        <v>12.514548</v>
      </c>
      <c r="I1355" s="53">
        <f t="shared" si="167"/>
        <v>10.525802000000001</v>
      </c>
    </row>
    <row r="1356" spans="1:9" s="170" customFormat="1" x14ac:dyDescent="0.25">
      <c r="A1356" s="167" t="s">
        <v>1182</v>
      </c>
      <c r="B1356" s="161" t="s">
        <v>1183</v>
      </c>
      <c r="C1356" s="53">
        <v>1837.7800000000034</v>
      </c>
      <c r="D1356" s="36">
        <v>0</v>
      </c>
      <c r="E1356" s="36">
        <v>0</v>
      </c>
      <c r="F1356" s="36">
        <v>0</v>
      </c>
      <c r="G1356" s="36">
        <f t="shared" si="165"/>
        <v>60.095406000000111</v>
      </c>
      <c r="H1356" s="53">
        <f t="shared" si="166"/>
        <v>47.414724000000085</v>
      </c>
      <c r="I1356" s="53">
        <f t="shared" si="167"/>
        <v>39.879826000000072</v>
      </c>
    </row>
    <row r="1357" spans="1:9" s="170" customFormat="1" ht="30" x14ac:dyDescent="0.25">
      <c r="A1357" s="167" t="s">
        <v>1184</v>
      </c>
      <c r="B1357" s="161" t="s">
        <v>1185</v>
      </c>
      <c r="C1357" s="53">
        <v>460.17999999999915</v>
      </c>
      <c r="D1357" s="36">
        <v>0</v>
      </c>
      <c r="E1357" s="36">
        <v>0</v>
      </c>
      <c r="F1357" s="36">
        <v>0</v>
      </c>
      <c r="G1357" s="36">
        <f t="shared" si="165"/>
        <v>15.047885999999972</v>
      </c>
      <c r="H1357" s="53">
        <f t="shared" si="166"/>
        <v>11.872643999999978</v>
      </c>
      <c r="I1357" s="53">
        <f t="shared" si="167"/>
        <v>9.9859059999999822</v>
      </c>
    </row>
    <row r="1358" spans="1:9" s="166" customFormat="1" ht="30" x14ac:dyDescent="0.25">
      <c r="A1358" s="167" t="s">
        <v>1186</v>
      </c>
      <c r="B1358" s="161" t="s">
        <v>1187</v>
      </c>
      <c r="C1358" s="53">
        <v>1449.5700000000033</v>
      </c>
      <c r="D1358" s="36">
        <v>0</v>
      </c>
      <c r="E1358" s="36">
        <v>0</v>
      </c>
      <c r="F1358" s="36">
        <v>0</v>
      </c>
      <c r="G1358" s="36">
        <f t="shared" si="165"/>
        <v>47.400939000000108</v>
      </c>
      <c r="H1358" s="53">
        <f t="shared" si="166"/>
        <v>37.398906000000089</v>
      </c>
      <c r="I1358" s="53">
        <f t="shared" si="167"/>
        <v>31.455669000000075</v>
      </c>
    </row>
    <row r="1359" spans="1:9" s="166" customFormat="1" ht="30" x14ac:dyDescent="0.25">
      <c r="A1359" s="167" t="s">
        <v>1188</v>
      </c>
      <c r="B1359" s="161" t="s">
        <v>1189</v>
      </c>
      <c r="C1359" s="53">
        <v>382.72999999999917</v>
      </c>
      <c r="D1359" s="36">
        <v>0</v>
      </c>
      <c r="E1359" s="36">
        <v>0</v>
      </c>
      <c r="F1359" s="36">
        <v>0</v>
      </c>
      <c r="G1359" s="36">
        <f t="shared" si="165"/>
        <v>12.515270999999972</v>
      </c>
      <c r="H1359" s="53">
        <f t="shared" si="166"/>
        <v>9.8744339999999777</v>
      </c>
      <c r="I1359" s="53">
        <f t="shared" si="167"/>
        <v>8.3052409999999828</v>
      </c>
    </row>
    <row r="1360" spans="1:9" s="166" customFormat="1" ht="30" x14ac:dyDescent="0.25">
      <c r="A1360" s="167" t="s">
        <v>1190</v>
      </c>
      <c r="B1360" s="161" t="s">
        <v>1191</v>
      </c>
      <c r="C1360" s="53">
        <v>965.04000000000178</v>
      </c>
      <c r="D1360" s="36">
        <v>0</v>
      </c>
      <c r="E1360" s="36">
        <v>0</v>
      </c>
      <c r="F1360" s="36">
        <v>0</v>
      </c>
      <c r="G1360" s="36">
        <f t="shared" si="165"/>
        <v>31.556808000000057</v>
      </c>
      <c r="H1360" s="53">
        <f t="shared" si="166"/>
        <v>24.898032000000047</v>
      </c>
      <c r="I1360" s="53">
        <f t="shared" si="167"/>
        <v>20.94136800000004</v>
      </c>
    </row>
    <row r="1361" spans="1:9" s="166" customFormat="1" x14ac:dyDescent="0.25">
      <c r="A1361" s="167" t="s">
        <v>1192</v>
      </c>
      <c r="B1361" s="161" t="s">
        <v>1193</v>
      </c>
      <c r="C1361" s="53">
        <v>382.72999999999917</v>
      </c>
      <c r="D1361" s="36">
        <v>0</v>
      </c>
      <c r="E1361" s="36">
        <v>0</v>
      </c>
      <c r="F1361" s="36">
        <v>0</v>
      </c>
      <c r="G1361" s="36">
        <f t="shared" si="165"/>
        <v>12.515270999999972</v>
      </c>
      <c r="H1361" s="53">
        <f t="shared" si="166"/>
        <v>9.8744339999999777</v>
      </c>
      <c r="I1361" s="53">
        <f t="shared" si="167"/>
        <v>8.3052409999999828</v>
      </c>
    </row>
    <row r="1362" spans="1:9" s="170" customFormat="1" x14ac:dyDescent="0.25">
      <c r="A1362" s="167" t="s">
        <v>1194</v>
      </c>
      <c r="B1362" s="161" t="s">
        <v>1195</v>
      </c>
      <c r="C1362" s="53">
        <v>1061.8500000000033</v>
      </c>
      <c r="D1362" s="36">
        <v>0</v>
      </c>
      <c r="E1362" s="36">
        <v>0</v>
      </c>
      <c r="F1362" s="36">
        <v>0</v>
      </c>
      <c r="G1362" s="36">
        <f t="shared" si="165"/>
        <v>34.722495000000109</v>
      </c>
      <c r="H1362" s="53">
        <f t="shared" si="166"/>
        <v>27.395730000000086</v>
      </c>
      <c r="I1362" s="53">
        <f t="shared" si="167"/>
        <v>23.042145000000072</v>
      </c>
    </row>
    <row r="1363" spans="1:9" s="166" customFormat="1" ht="30" x14ac:dyDescent="0.25">
      <c r="A1363" s="167" t="s">
        <v>1196</v>
      </c>
      <c r="B1363" s="161" t="s">
        <v>1197</v>
      </c>
      <c r="C1363" s="53">
        <v>290.65999999999917</v>
      </c>
      <c r="D1363" s="36">
        <v>0</v>
      </c>
      <c r="E1363" s="36">
        <v>0</v>
      </c>
      <c r="F1363" s="36">
        <v>0</v>
      </c>
      <c r="G1363" s="36">
        <f t="shared" si="165"/>
        <v>9.5045819999999726</v>
      </c>
      <c r="H1363" s="53">
        <f t="shared" si="166"/>
        <v>7.4990279999999787</v>
      </c>
      <c r="I1363" s="53">
        <f t="shared" si="167"/>
        <v>6.3073219999999823</v>
      </c>
    </row>
    <row r="1364" spans="1:9" s="170" customFormat="1" x14ac:dyDescent="0.25">
      <c r="A1364" s="167" t="s">
        <v>1198</v>
      </c>
      <c r="B1364" s="161" t="s">
        <v>1199</v>
      </c>
      <c r="C1364" s="53">
        <v>5772.2782999999999</v>
      </c>
      <c r="D1364" s="36">
        <v>0</v>
      </c>
      <c r="E1364" s="36">
        <v>0</v>
      </c>
      <c r="F1364" s="36">
        <v>0</v>
      </c>
      <c r="G1364" s="36">
        <f t="shared" si="165"/>
        <v>188.75350040999999</v>
      </c>
      <c r="H1364" s="53">
        <f t="shared" si="166"/>
        <v>148.92478014</v>
      </c>
      <c r="I1364" s="53">
        <f t="shared" si="167"/>
        <v>125.25843911</v>
      </c>
    </row>
    <row r="1365" spans="1:9" s="170" customFormat="1" x14ac:dyDescent="0.25">
      <c r="A1365" s="167" t="s">
        <v>1988</v>
      </c>
      <c r="B1365" s="161" t="s">
        <v>2025</v>
      </c>
      <c r="C1365" s="53">
        <v>6208.2879999999996</v>
      </c>
      <c r="D1365" s="36">
        <v>0</v>
      </c>
      <c r="E1365" s="36">
        <v>0</v>
      </c>
      <c r="F1365" s="36">
        <v>0</v>
      </c>
      <c r="G1365" s="36">
        <f t="shared" si="165"/>
        <v>203.01101759999997</v>
      </c>
      <c r="H1365" s="53">
        <f t="shared" si="166"/>
        <v>160.17383039999999</v>
      </c>
      <c r="I1365" s="53">
        <f t="shared" si="167"/>
        <v>134.7198496</v>
      </c>
    </row>
    <row r="1366" spans="1:9" s="166" customFormat="1" x14ac:dyDescent="0.25">
      <c r="A1366" s="167" t="s">
        <v>1200</v>
      </c>
      <c r="B1366" s="161" t="s">
        <v>1201</v>
      </c>
      <c r="C1366" s="53">
        <v>5772.2782999999999</v>
      </c>
      <c r="D1366" s="36">
        <v>0</v>
      </c>
      <c r="E1366" s="36">
        <v>0</v>
      </c>
      <c r="F1366" s="36">
        <v>0</v>
      </c>
      <c r="G1366" s="36">
        <f t="shared" si="165"/>
        <v>188.75350040999999</v>
      </c>
      <c r="H1366" s="53">
        <f t="shared" si="166"/>
        <v>148.92478014</v>
      </c>
      <c r="I1366" s="53">
        <f t="shared" si="167"/>
        <v>125.25843911</v>
      </c>
    </row>
    <row r="1367" spans="1:9" s="166" customFormat="1" x14ac:dyDescent="0.25">
      <c r="A1367" s="167" t="s">
        <v>1202</v>
      </c>
      <c r="B1367" s="161" t="s">
        <v>1203</v>
      </c>
      <c r="C1367" s="53">
        <v>1939.3100000000034</v>
      </c>
      <c r="D1367" s="36">
        <v>0</v>
      </c>
      <c r="E1367" s="36">
        <v>0</v>
      </c>
      <c r="F1367" s="36">
        <v>0</v>
      </c>
      <c r="G1367" s="36">
        <f t="shared" si="165"/>
        <v>63.415437000000111</v>
      </c>
      <c r="H1367" s="53">
        <f t="shared" si="166"/>
        <v>50.034198000000089</v>
      </c>
      <c r="I1367" s="53">
        <f t="shared" si="167"/>
        <v>42.083027000000072</v>
      </c>
    </row>
    <row r="1368" spans="1:9" s="166" customFormat="1" ht="30" x14ac:dyDescent="0.25">
      <c r="A1368" s="167" t="s">
        <v>2127</v>
      </c>
      <c r="B1368" s="161" t="s">
        <v>2128</v>
      </c>
      <c r="C1368" s="53">
        <v>324.64999999999912</v>
      </c>
      <c r="D1368" s="36">
        <v>0</v>
      </c>
      <c r="E1368" s="36">
        <v>0</v>
      </c>
      <c r="F1368" s="36">
        <v>0</v>
      </c>
      <c r="G1368" s="36">
        <f t="shared" si="165"/>
        <v>10.616054999999971</v>
      </c>
      <c r="H1368" s="53">
        <f t="shared" si="166"/>
        <v>8.3759699999999775</v>
      </c>
      <c r="I1368" s="53">
        <f t="shared" si="167"/>
        <v>7.0449049999999813</v>
      </c>
    </row>
    <row r="1369" spans="1:9" s="166" customFormat="1" ht="30" x14ac:dyDescent="0.25">
      <c r="A1369" s="167" t="s">
        <v>2129</v>
      </c>
      <c r="B1369" s="161" t="s">
        <v>2130</v>
      </c>
      <c r="C1369" s="53">
        <v>382.72999999999917</v>
      </c>
      <c r="D1369" s="36">
        <v>0</v>
      </c>
      <c r="E1369" s="36">
        <v>0</v>
      </c>
      <c r="F1369" s="36">
        <v>0</v>
      </c>
      <c r="G1369" s="36">
        <f t="shared" ref="G1369:G1389" si="168">C1369*0.0327+D1369*2/36+E1369/12</f>
        <v>12.515270999999972</v>
      </c>
      <c r="H1369" s="53">
        <f t="shared" ref="H1369:H1389" si="169">C1369*0.0258+D1369*3/48+E1369/12</f>
        <v>9.8744339999999777</v>
      </c>
      <c r="I1369" s="53">
        <f t="shared" ref="I1369:I1389" si="170">C1369*0.0217+D1369*4/60+E1369/12</f>
        <v>8.3052409999999828</v>
      </c>
    </row>
    <row r="1370" spans="1:9" s="166" customFormat="1" ht="30" x14ac:dyDescent="0.25">
      <c r="A1370" s="167" t="s">
        <v>1204</v>
      </c>
      <c r="B1370" s="161" t="s">
        <v>1205</v>
      </c>
      <c r="C1370" s="53">
        <v>305.82999999999913</v>
      </c>
      <c r="D1370" s="36">
        <v>0</v>
      </c>
      <c r="E1370" s="36">
        <v>0</v>
      </c>
      <c r="F1370" s="36">
        <v>0</v>
      </c>
      <c r="G1370" s="36">
        <f t="shared" si="168"/>
        <v>10.000640999999971</v>
      </c>
      <c r="H1370" s="53">
        <f t="shared" si="169"/>
        <v>7.8904139999999776</v>
      </c>
      <c r="I1370" s="53">
        <f t="shared" si="170"/>
        <v>6.636510999999981</v>
      </c>
    </row>
    <row r="1371" spans="1:9" s="166" customFormat="1" ht="30" x14ac:dyDescent="0.25">
      <c r="A1371" s="167" t="s">
        <v>1651</v>
      </c>
      <c r="B1371" s="54" t="s">
        <v>1535</v>
      </c>
      <c r="C1371" s="53">
        <v>3977.1844999999998</v>
      </c>
      <c r="D1371" s="36">
        <v>0</v>
      </c>
      <c r="E1371" s="36">
        <v>0</v>
      </c>
      <c r="F1371" s="36">
        <v>0</v>
      </c>
      <c r="G1371" s="36">
        <f t="shared" si="168"/>
        <v>130.05393315000001</v>
      </c>
      <c r="H1371" s="53">
        <f t="shared" si="169"/>
        <v>102.6113601</v>
      </c>
      <c r="I1371" s="53">
        <f t="shared" si="170"/>
        <v>86.30490365</v>
      </c>
    </row>
    <row r="1372" spans="1:9" s="166" customFormat="1" ht="30" x14ac:dyDescent="0.25">
      <c r="A1372" s="167" t="s">
        <v>1652</v>
      </c>
      <c r="B1372" s="54" t="s">
        <v>1536</v>
      </c>
      <c r="C1372" s="53">
        <v>3977.1844999999998</v>
      </c>
      <c r="D1372" s="36">
        <v>0</v>
      </c>
      <c r="E1372" s="36">
        <v>0</v>
      </c>
      <c r="F1372" s="36">
        <v>0</v>
      </c>
      <c r="G1372" s="36">
        <f t="shared" si="168"/>
        <v>130.05393315000001</v>
      </c>
      <c r="H1372" s="53">
        <f t="shared" si="169"/>
        <v>102.6113601</v>
      </c>
      <c r="I1372" s="53">
        <f t="shared" si="170"/>
        <v>86.30490365</v>
      </c>
    </row>
    <row r="1373" spans="1:9" s="166" customFormat="1" ht="30" x14ac:dyDescent="0.25">
      <c r="A1373" s="167" t="s">
        <v>1643</v>
      </c>
      <c r="B1373" s="54" t="s">
        <v>1527</v>
      </c>
      <c r="C1373" s="53">
        <v>1357.9900000000034</v>
      </c>
      <c r="D1373" s="36">
        <v>0</v>
      </c>
      <c r="E1373" s="36">
        <v>0</v>
      </c>
      <c r="F1373" s="36">
        <v>0</v>
      </c>
      <c r="G1373" s="36">
        <f t="shared" si="168"/>
        <v>44.406273000000112</v>
      </c>
      <c r="H1373" s="53">
        <f t="shared" si="169"/>
        <v>35.03614200000009</v>
      </c>
      <c r="I1373" s="53">
        <f t="shared" si="170"/>
        <v>29.468383000000074</v>
      </c>
    </row>
    <row r="1374" spans="1:9" s="166" customFormat="1" ht="30" x14ac:dyDescent="0.25">
      <c r="A1374" s="167" t="s">
        <v>1644</v>
      </c>
      <c r="B1374" s="54" t="s">
        <v>1528</v>
      </c>
      <c r="C1374" s="53">
        <v>1357.9900000000034</v>
      </c>
      <c r="D1374" s="36">
        <v>0</v>
      </c>
      <c r="E1374" s="36">
        <v>0</v>
      </c>
      <c r="F1374" s="36">
        <v>0</v>
      </c>
      <c r="G1374" s="36">
        <f t="shared" si="168"/>
        <v>44.406273000000112</v>
      </c>
      <c r="H1374" s="53">
        <f t="shared" si="169"/>
        <v>35.03614200000009</v>
      </c>
      <c r="I1374" s="53">
        <f t="shared" si="170"/>
        <v>29.468383000000074</v>
      </c>
    </row>
    <row r="1375" spans="1:9" s="166" customFormat="1" ht="30" x14ac:dyDescent="0.25">
      <c r="A1375" s="167" t="s">
        <v>1653</v>
      </c>
      <c r="B1375" s="54" t="s">
        <v>1537</v>
      </c>
      <c r="C1375" s="53">
        <v>5044.2340000000004</v>
      </c>
      <c r="D1375" s="36">
        <v>0</v>
      </c>
      <c r="E1375" s="36">
        <v>0</v>
      </c>
      <c r="F1375" s="36">
        <v>0</v>
      </c>
      <c r="G1375" s="36">
        <f t="shared" si="168"/>
        <v>164.94645180000001</v>
      </c>
      <c r="H1375" s="53">
        <f t="shared" si="169"/>
        <v>130.14123720000001</v>
      </c>
      <c r="I1375" s="53">
        <f t="shared" si="170"/>
        <v>109.45987780000002</v>
      </c>
    </row>
    <row r="1376" spans="1:9" s="166" customFormat="1" ht="30" x14ac:dyDescent="0.25">
      <c r="A1376" s="167" t="s">
        <v>1654</v>
      </c>
      <c r="B1376" s="54" t="s">
        <v>1538</v>
      </c>
      <c r="C1376" s="53">
        <v>5044.2340000000004</v>
      </c>
      <c r="D1376" s="36">
        <v>0</v>
      </c>
      <c r="E1376" s="36">
        <v>0</v>
      </c>
      <c r="F1376" s="36">
        <v>0</v>
      </c>
      <c r="G1376" s="36">
        <f t="shared" si="168"/>
        <v>164.94645180000001</v>
      </c>
      <c r="H1376" s="53">
        <f t="shared" si="169"/>
        <v>130.14123720000001</v>
      </c>
      <c r="I1376" s="53">
        <f t="shared" si="170"/>
        <v>109.45987780000002</v>
      </c>
    </row>
    <row r="1377" spans="1:9" s="166" customFormat="1" ht="30" x14ac:dyDescent="0.25">
      <c r="A1377" s="167" t="s">
        <v>1645</v>
      </c>
      <c r="B1377" s="54" t="s">
        <v>1529</v>
      </c>
      <c r="C1377" s="53">
        <v>1552.1</v>
      </c>
      <c r="D1377" s="36">
        <v>0</v>
      </c>
      <c r="E1377" s="36">
        <v>0</v>
      </c>
      <c r="F1377" s="36">
        <v>0</v>
      </c>
      <c r="G1377" s="36">
        <f t="shared" si="168"/>
        <v>50.75367</v>
      </c>
      <c r="H1377" s="53">
        <f t="shared" si="169"/>
        <v>40.044179999999997</v>
      </c>
      <c r="I1377" s="53">
        <f t="shared" si="170"/>
        <v>33.680569999999996</v>
      </c>
    </row>
    <row r="1378" spans="1:9" s="166" customFormat="1" ht="30" x14ac:dyDescent="0.25">
      <c r="A1378" s="167" t="s">
        <v>1646</v>
      </c>
      <c r="B1378" s="54" t="s">
        <v>1530</v>
      </c>
      <c r="C1378" s="53">
        <v>1552.1</v>
      </c>
      <c r="D1378" s="36">
        <v>0</v>
      </c>
      <c r="E1378" s="36">
        <v>0</v>
      </c>
      <c r="F1378" s="36">
        <v>0</v>
      </c>
      <c r="G1378" s="36">
        <f t="shared" si="168"/>
        <v>50.75367</v>
      </c>
      <c r="H1378" s="53">
        <f t="shared" si="169"/>
        <v>40.044179999999997</v>
      </c>
      <c r="I1378" s="53">
        <f t="shared" si="170"/>
        <v>33.680569999999996</v>
      </c>
    </row>
    <row r="1379" spans="1:9" s="166" customFormat="1" ht="30" x14ac:dyDescent="0.25">
      <c r="A1379" s="167" t="s">
        <v>1655</v>
      </c>
      <c r="B1379" s="54" t="s">
        <v>1539</v>
      </c>
      <c r="C1379" s="53">
        <v>6790.3149999999996</v>
      </c>
      <c r="D1379" s="36">
        <v>0</v>
      </c>
      <c r="E1379" s="36">
        <v>0</v>
      </c>
      <c r="F1379" s="36">
        <v>0</v>
      </c>
      <c r="G1379" s="36">
        <f t="shared" si="168"/>
        <v>222.04330049999999</v>
      </c>
      <c r="H1379" s="53">
        <f t="shared" si="169"/>
        <v>175.19012699999999</v>
      </c>
      <c r="I1379" s="53">
        <f t="shared" si="170"/>
        <v>147.34983549999998</v>
      </c>
    </row>
    <row r="1380" spans="1:9" s="166" customFormat="1" ht="30" x14ac:dyDescent="0.25">
      <c r="A1380" s="167" t="s">
        <v>1656</v>
      </c>
      <c r="B1380" s="54" t="s">
        <v>1540</v>
      </c>
      <c r="C1380" s="53">
        <v>6790.3149999999996</v>
      </c>
      <c r="D1380" s="36">
        <v>0</v>
      </c>
      <c r="E1380" s="36">
        <v>0</v>
      </c>
      <c r="F1380" s="36">
        <v>0</v>
      </c>
      <c r="G1380" s="36">
        <f t="shared" si="168"/>
        <v>222.04330049999999</v>
      </c>
      <c r="H1380" s="53">
        <f t="shared" si="169"/>
        <v>175.19012699999999</v>
      </c>
      <c r="I1380" s="53">
        <f t="shared" si="170"/>
        <v>147.34983549999998</v>
      </c>
    </row>
    <row r="1381" spans="1:9" s="166" customFormat="1" ht="30" x14ac:dyDescent="0.25">
      <c r="A1381" s="167" t="s">
        <v>1647</v>
      </c>
      <c r="B1381" s="54" t="s">
        <v>1531</v>
      </c>
      <c r="C1381" s="53">
        <v>2619.1215000000002</v>
      </c>
      <c r="D1381" s="36">
        <v>0</v>
      </c>
      <c r="E1381" s="36">
        <v>0</v>
      </c>
      <c r="F1381" s="36">
        <v>0</v>
      </c>
      <c r="G1381" s="36">
        <f t="shared" si="168"/>
        <v>85.64527305</v>
      </c>
      <c r="H1381" s="53">
        <f t="shared" si="169"/>
        <v>67.573334700000004</v>
      </c>
      <c r="I1381" s="53">
        <f t="shared" si="170"/>
        <v>56.834936550000009</v>
      </c>
    </row>
    <row r="1382" spans="1:9" s="166" customFormat="1" ht="30" x14ac:dyDescent="0.25">
      <c r="A1382" s="167" t="s">
        <v>1648</v>
      </c>
      <c r="B1382" s="54" t="s">
        <v>1532</v>
      </c>
      <c r="C1382" s="53">
        <v>2619.1215000000002</v>
      </c>
      <c r="D1382" s="36">
        <v>0</v>
      </c>
      <c r="E1382" s="36">
        <v>0</v>
      </c>
      <c r="F1382" s="36">
        <v>0</v>
      </c>
      <c r="G1382" s="36">
        <f t="shared" si="168"/>
        <v>85.64527305</v>
      </c>
      <c r="H1382" s="53">
        <f t="shared" si="169"/>
        <v>67.573334700000004</v>
      </c>
      <c r="I1382" s="53">
        <f t="shared" si="170"/>
        <v>56.834936550000009</v>
      </c>
    </row>
    <row r="1383" spans="1:9" s="166" customFormat="1" ht="30" x14ac:dyDescent="0.25">
      <c r="A1383" s="167" t="s">
        <v>1641</v>
      </c>
      <c r="B1383" s="54" t="s">
        <v>1525</v>
      </c>
      <c r="C1383" s="53">
        <v>872.98000000000184</v>
      </c>
      <c r="D1383" s="36">
        <v>0</v>
      </c>
      <c r="E1383" s="36">
        <v>0</v>
      </c>
      <c r="F1383" s="36">
        <v>0</v>
      </c>
      <c r="G1383" s="36">
        <f t="shared" si="168"/>
        <v>28.54644600000006</v>
      </c>
      <c r="H1383" s="53">
        <f t="shared" si="169"/>
        <v>22.522884000000047</v>
      </c>
      <c r="I1383" s="53">
        <f t="shared" si="170"/>
        <v>18.943666000000039</v>
      </c>
    </row>
    <row r="1384" spans="1:9" s="166" customFormat="1" ht="30" x14ac:dyDescent="0.25">
      <c r="A1384" s="167" t="s">
        <v>1642</v>
      </c>
      <c r="B1384" s="54" t="s">
        <v>1526</v>
      </c>
      <c r="C1384" s="53">
        <v>872.98000000000184</v>
      </c>
      <c r="D1384" s="36">
        <v>0</v>
      </c>
      <c r="E1384" s="36">
        <v>0</v>
      </c>
      <c r="F1384" s="36">
        <v>0</v>
      </c>
      <c r="G1384" s="36">
        <f t="shared" si="168"/>
        <v>28.54644600000006</v>
      </c>
      <c r="H1384" s="53">
        <f t="shared" si="169"/>
        <v>22.522884000000047</v>
      </c>
      <c r="I1384" s="53">
        <f t="shared" si="170"/>
        <v>18.943666000000039</v>
      </c>
    </row>
    <row r="1385" spans="1:9" s="166" customFormat="1" ht="30" x14ac:dyDescent="0.25">
      <c r="A1385" s="167" t="s">
        <v>1649</v>
      </c>
      <c r="B1385" s="70" t="s">
        <v>1533</v>
      </c>
      <c r="C1385" s="53">
        <v>3201.1484999999998</v>
      </c>
      <c r="D1385" s="36">
        <v>0</v>
      </c>
      <c r="E1385" s="36">
        <v>0</v>
      </c>
      <c r="F1385" s="36">
        <v>0</v>
      </c>
      <c r="G1385" s="36">
        <f t="shared" si="168"/>
        <v>104.67755595</v>
      </c>
      <c r="H1385" s="53">
        <f t="shared" si="169"/>
        <v>82.589631299999994</v>
      </c>
      <c r="I1385" s="53">
        <f t="shared" si="170"/>
        <v>69.464922450000003</v>
      </c>
    </row>
    <row r="1386" spans="1:9" s="166" customFormat="1" ht="30" x14ac:dyDescent="0.25">
      <c r="A1386" s="167" t="s">
        <v>1650</v>
      </c>
      <c r="B1386" s="70" t="s">
        <v>1534</v>
      </c>
      <c r="C1386" s="53">
        <v>3201.1484999999998</v>
      </c>
      <c r="D1386" s="36">
        <v>0</v>
      </c>
      <c r="E1386" s="36">
        <v>0</v>
      </c>
      <c r="F1386" s="36">
        <v>0</v>
      </c>
      <c r="G1386" s="36">
        <f t="shared" si="168"/>
        <v>104.67755595</v>
      </c>
      <c r="H1386" s="53">
        <f t="shared" si="169"/>
        <v>82.589631299999994</v>
      </c>
      <c r="I1386" s="53">
        <f t="shared" si="170"/>
        <v>69.464922450000003</v>
      </c>
    </row>
    <row r="1387" spans="1:9" s="166" customFormat="1" ht="45" x14ac:dyDescent="0.25">
      <c r="A1387" s="167" t="s">
        <v>1206</v>
      </c>
      <c r="B1387" s="154" t="s">
        <v>2617</v>
      </c>
      <c r="C1387" s="53">
        <v>85.149944999999988</v>
      </c>
      <c r="D1387" s="36">
        <v>0</v>
      </c>
      <c r="E1387" s="36">
        <v>0</v>
      </c>
      <c r="F1387" s="36">
        <v>0</v>
      </c>
      <c r="G1387" s="36">
        <f t="shared" si="168"/>
        <v>2.7844032014999995</v>
      </c>
      <c r="H1387" s="53">
        <f t="shared" si="169"/>
        <v>2.1968685809999995</v>
      </c>
      <c r="I1387" s="53">
        <f t="shared" si="170"/>
        <v>1.8477538064999999</v>
      </c>
    </row>
    <row r="1388" spans="1:9" s="166" customFormat="1" x14ac:dyDescent="0.25">
      <c r="A1388" s="167" t="s">
        <v>1207</v>
      </c>
      <c r="B1388" s="161" t="s">
        <v>1208</v>
      </c>
      <c r="C1388" s="53">
        <v>139.82668999999956</v>
      </c>
      <c r="D1388" s="36">
        <v>0</v>
      </c>
      <c r="E1388" s="36">
        <v>0</v>
      </c>
      <c r="F1388" s="36">
        <v>0</v>
      </c>
      <c r="G1388" s="36">
        <f t="shared" si="168"/>
        <v>4.5723327629999853</v>
      </c>
      <c r="H1388" s="53">
        <f t="shared" si="169"/>
        <v>3.6075286019999888</v>
      </c>
      <c r="I1388" s="53">
        <f t="shared" si="170"/>
        <v>3.0342391729999907</v>
      </c>
    </row>
    <row r="1389" spans="1:9" s="166" customFormat="1" x14ac:dyDescent="0.25">
      <c r="A1389" s="167" t="s">
        <v>1209</v>
      </c>
      <c r="B1389" s="161" t="s">
        <v>1210</v>
      </c>
      <c r="C1389" s="53">
        <v>163.99935000000002</v>
      </c>
      <c r="D1389" s="36">
        <v>0</v>
      </c>
      <c r="E1389" s="36">
        <v>0</v>
      </c>
      <c r="F1389" s="36">
        <v>0</v>
      </c>
      <c r="G1389" s="36">
        <f t="shared" si="168"/>
        <v>5.3627787450000008</v>
      </c>
      <c r="H1389" s="53">
        <f t="shared" si="169"/>
        <v>4.231183230000001</v>
      </c>
      <c r="I1389" s="53">
        <f t="shared" si="170"/>
        <v>3.5587858950000006</v>
      </c>
    </row>
    <row r="1390" spans="1:9" s="166" customFormat="1" x14ac:dyDescent="0.25">
      <c r="A1390" s="168" t="s">
        <v>1211</v>
      </c>
      <c r="B1390" s="161" t="s">
        <v>1212</v>
      </c>
      <c r="C1390" s="53">
        <v>0</v>
      </c>
      <c r="D1390" s="36">
        <v>0</v>
      </c>
      <c r="E1390" s="36">
        <v>0</v>
      </c>
      <c r="F1390" s="36">
        <v>576</v>
      </c>
      <c r="G1390" s="36">
        <f>F1390/12</f>
        <v>48</v>
      </c>
      <c r="H1390" s="53">
        <f>F1390/12</f>
        <v>48</v>
      </c>
      <c r="I1390" s="53">
        <f>F1390/12</f>
        <v>48</v>
      </c>
    </row>
    <row r="1391" spans="1:9" s="166" customFormat="1" x14ac:dyDescent="0.25">
      <c r="A1391" s="167" t="s">
        <v>2142</v>
      </c>
      <c r="B1391" s="161" t="s">
        <v>2152</v>
      </c>
      <c r="C1391" s="53">
        <v>869.25</v>
      </c>
      <c r="D1391" s="36">
        <v>0</v>
      </c>
      <c r="E1391" s="36">
        <v>0</v>
      </c>
      <c r="F1391" s="36">
        <v>0</v>
      </c>
      <c r="G1391" s="36">
        <f t="shared" ref="G1391:G1395" si="171">C1391*0.0327+D1391*2/36+E1391/12</f>
        <v>28.424475000000001</v>
      </c>
      <c r="H1391" s="53">
        <f t="shared" ref="H1391:H1395" si="172">C1391*0.0258+D1391*3/48+E1391/12</f>
        <v>22.426649999999999</v>
      </c>
      <c r="I1391" s="53">
        <f t="shared" ref="I1391:I1395" si="173">C1391*0.0217+D1391*4/60+E1391/12</f>
        <v>18.862725000000001</v>
      </c>
    </row>
    <row r="1392" spans="1:9" s="166" customFormat="1" x14ac:dyDescent="0.25">
      <c r="A1392" s="167" t="s">
        <v>2131</v>
      </c>
      <c r="B1392" s="161" t="s">
        <v>2132</v>
      </c>
      <c r="C1392" s="53">
        <v>491.99804999999998</v>
      </c>
      <c r="D1392" s="36">
        <v>0</v>
      </c>
      <c r="E1392" s="36">
        <v>0</v>
      </c>
      <c r="F1392" s="36">
        <v>0</v>
      </c>
      <c r="G1392" s="36">
        <f t="shared" si="171"/>
        <v>16.088336235</v>
      </c>
      <c r="H1392" s="53">
        <f t="shared" si="172"/>
        <v>12.693549689999999</v>
      </c>
      <c r="I1392" s="53">
        <f t="shared" si="173"/>
        <v>10.676357684999999</v>
      </c>
    </row>
    <row r="1393" spans="1:9" s="166" customFormat="1" ht="30" x14ac:dyDescent="0.25">
      <c r="A1393" s="167" t="s">
        <v>1507</v>
      </c>
      <c r="B1393" s="161" t="s">
        <v>1670</v>
      </c>
      <c r="C1393" s="53">
        <v>2282.2676649999926</v>
      </c>
      <c r="D1393" s="36">
        <v>300</v>
      </c>
      <c r="E1393" s="36">
        <v>0</v>
      </c>
      <c r="F1393" s="36">
        <v>0</v>
      </c>
      <c r="G1393" s="36">
        <f t="shared" si="171"/>
        <v>91.296819312166434</v>
      </c>
      <c r="H1393" s="53">
        <f t="shared" si="172"/>
        <v>77.632505756999805</v>
      </c>
      <c r="I1393" s="53">
        <f t="shared" si="173"/>
        <v>69.525208330499851</v>
      </c>
    </row>
    <row r="1394" spans="1:9" s="166" customFormat="1" x14ac:dyDescent="0.25">
      <c r="A1394" s="167" t="s">
        <v>1213</v>
      </c>
      <c r="B1394" s="161" t="s">
        <v>543</v>
      </c>
      <c r="C1394" s="53">
        <v>686.91328500000202</v>
      </c>
      <c r="D1394" s="36">
        <v>84</v>
      </c>
      <c r="E1394" s="36">
        <v>0</v>
      </c>
      <c r="F1394" s="36">
        <v>0</v>
      </c>
      <c r="G1394" s="36">
        <f t="shared" si="171"/>
        <v>27.128731086166734</v>
      </c>
      <c r="H1394" s="53">
        <f t="shared" si="172"/>
        <v>22.972362753000052</v>
      </c>
      <c r="I1394" s="53">
        <f t="shared" si="173"/>
        <v>20.506018284500044</v>
      </c>
    </row>
    <row r="1395" spans="1:9" s="166" customFormat="1" x14ac:dyDescent="0.25">
      <c r="A1395" s="167" t="s">
        <v>1214</v>
      </c>
      <c r="B1395" s="161" t="s">
        <v>1215</v>
      </c>
      <c r="C1395" s="53">
        <v>1777.4523400000035</v>
      </c>
      <c r="D1395" s="36">
        <v>228</v>
      </c>
      <c r="E1395" s="36">
        <v>0</v>
      </c>
      <c r="F1395" s="36">
        <v>0</v>
      </c>
      <c r="G1395" s="36">
        <f t="shared" si="171"/>
        <v>70.789358184666781</v>
      </c>
      <c r="H1395" s="53">
        <f t="shared" si="172"/>
        <v>60.108270372000092</v>
      </c>
      <c r="I1395" s="53">
        <f t="shared" si="173"/>
        <v>53.770715778000081</v>
      </c>
    </row>
    <row r="1396" spans="1:9" s="166" customFormat="1" x14ac:dyDescent="0.25">
      <c r="A1396" s="168" t="s">
        <v>1719</v>
      </c>
      <c r="B1396" s="161" t="s">
        <v>1216</v>
      </c>
      <c r="C1396" s="53">
        <v>0</v>
      </c>
      <c r="D1396" s="36">
        <v>0</v>
      </c>
      <c r="E1396" s="36">
        <v>0</v>
      </c>
      <c r="F1396" s="36">
        <v>3085</v>
      </c>
      <c r="G1396" s="36">
        <f>F1396/12</f>
        <v>257.08333333333331</v>
      </c>
      <c r="H1396" s="53">
        <f>F1396/12</f>
        <v>257.08333333333331</v>
      </c>
      <c r="I1396" s="53">
        <f>F1396/12</f>
        <v>257.08333333333331</v>
      </c>
    </row>
    <row r="1397" spans="1:9" s="166" customFormat="1" x14ac:dyDescent="0.25">
      <c r="A1397" s="167" t="s">
        <v>1217</v>
      </c>
      <c r="B1397" s="161" t="s">
        <v>550</v>
      </c>
      <c r="C1397" s="53">
        <v>94.611050000000006</v>
      </c>
      <c r="D1397" s="36">
        <v>0</v>
      </c>
      <c r="E1397" s="36">
        <v>0</v>
      </c>
      <c r="F1397" s="36">
        <v>0</v>
      </c>
      <c r="G1397" s="36">
        <f t="shared" ref="G1397:G1403" si="174">C1397*0.0327+D1397*2/36+E1397/12</f>
        <v>3.0937813350000001</v>
      </c>
      <c r="H1397" s="53">
        <f t="shared" ref="H1397:H1403" si="175">C1397*0.0258+D1397*3/48+E1397/12</f>
        <v>2.4409650900000002</v>
      </c>
      <c r="I1397" s="53">
        <f t="shared" ref="I1397:I1403" si="176">C1397*0.0217+D1397*4/60+E1397/12</f>
        <v>2.0530597850000003</v>
      </c>
    </row>
    <row r="1398" spans="1:9" s="170" customFormat="1" x14ac:dyDescent="0.25">
      <c r="A1398" s="167" t="s">
        <v>1218</v>
      </c>
      <c r="B1398" s="161" t="s">
        <v>605</v>
      </c>
      <c r="C1398" s="53">
        <v>138.74571499999954</v>
      </c>
      <c r="D1398" s="36">
        <v>0</v>
      </c>
      <c r="E1398" s="36">
        <v>0</v>
      </c>
      <c r="F1398" s="36">
        <v>0</v>
      </c>
      <c r="G1398" s="36">
        <f t="shared" si="174"/>
        <v>4.5369848804999844</v>
      </c>
      <c r="H1398" s="53">
        <f t="shared" si="175"/>
        <v>3.5796394469999879</v>
      </c>
      <c r="I1398" s="53">
        <f t="shared" si="176"/>
        <v>3.01078201549999</v>
      </c>
    </row>
    <row r="1399" spans="1:9" s="166" customFormat="1" x14ac:dyDescent="0.25">
      <c r="A1399" s="167" t="s">
        <v>1796</v>
      </c>
      <c r="B1399" s="161" t="s">
        <v>1877</v>
      </c>
      <c r="C1399" s="53">
        <v>141.87539499999957</v>
      </c>
      <c r="D1399" s="36">
        <v>0</v>
      </c>
      <c r="E1399" s="36">
        <v>0</v>
      </c>
      <c r="F1399" s="36">
        <v>0</v>
      </c>
      <c r="G1399" s="36">
        <f t="shared" si="174"/>
        <v>4.639325416499986</v>
      </c>
      <c r="H1399" s="53">
        <f t="shared" si="175"/>
        <v>3.6603851909999889</v>
      </c>
      <c r="I1399" s="53">
        <f t="shared" si="176"/>
        <v>3.0786960714999907</v>
      </c>
    </row>
    <row r="1400" spans="1:9" s="166" customFormat="1" x14ac:dyDescent="0.25">
      <c r="A1400" s="167" t="s">
        <v>1219</v>
      </c>
      <c r="B1400" s="161" t="s">
        <v>1220</v>
      </c>
      <c r="C1400" s="53">
        <v>249.11840999999961</v>
      </c>
      <c r="D1400" s="36">
        <v>0</v>
      </c>
      <c r="E1400" s="36">
        <v>0</v>
      </c>
      <c r="F1400" s="36">
        <v>0</v>
      </c>
      <c r="G1400" s="36">
        <f t="shared" si="174"/>
        <v>8.1461720069999881</v>
      </c>
      <c r="H1400" s="53">
        <f t="shared" si="175"/>
        <v>6.4272549779999899</v>
      </c>
      <c r="I1400" s="53">
        <f t="shared" si="176"/>
        <v>5.4058694969999914</v>
      </c>
    </row>
    <row r="1401" spans="1:9" s="166" customFormat="1" x14ac:dyDescent="0.25">
      <c r="A1401" s="167" t="s">
        <v>1221</v>
      </c>
      <c r="B1401" s="161" t="s">
        <v>1222</v>
      </c>
      <c r="C1401" s="53">
        <v>74.63875000000003</v>
      </c>
      <c r="D1401" s="36">
        <v>0</v>
      </c>
      <c r="E1401" s="36">
        <v>0</v>
      </c>
      <c r="F1401" s="36">
        <v>0</v>
      </c>
      <c r="G1401" s="36">
        <f t="shared" si="174"/>
        <v>2.4406871250000011</v>
      </c>
      <c r="H1401" s="53">
        <f t="shared" si="175"/>
        <v>1.9256797500000007</v>
      </c>
      <c r="I1401" s="53">
        <f t="shared" si="176"/>
        <v>1.6196608750000008</v>
      </c>
    </row>
    <row r="1402" spans="1:9" s="170" customFormat="1" x14ac:dyDescent="0.25">
      <c r="A1402" s="167" t="s">
        <v>1223</v>
      </c>
      <c r="B1402" s="161" t="s">
        <v>1224</v>
      </c>
      <c r="C1402" s="53">
        <v>893.3486250000019</v>
      </c>
      <c r="D1402" s="36">
        <v>0</v>
      </c>
      <c r="E1402" s="36">
        <v>0</v>
      </c>
      <c r="F1402" s="36">
        <v>0</v>
      </c>
      <c r="G1402" s="36">
        <f t="shared" si="174"/>
        <v>29.212500037500064</v>
      </c>
      <c r="H1402" s="53">
        <f t="shared" si="175"/>
        <v>23.048394525000049</v>
      </c>
      <c r="I1402" s="53">
        <f t="shared" si="176"/>
        <v>19.385665162500043</v>
      </c>
    </row>
    <row r="1403" spans="1:9" s="170" customFormat="1" ht="45" x14ac:dyDescent="0.25">
      <c r="A1403" s="167" t="s">
        <v>1225</v>
      </c>
      <c r="B1403" s="161" t="s">
        <v>1226</v>
      </c>
      <c r="C1403" s="53">
        <v>199.72300000000001</v>
      </c>
      <c r="D1403" s="36">
        <v>0</v>
      </c>
      <c r="E1403" s="36">
        <v>0</v>
      </c>
      <c r="F1403" s="36">
        <v>0</v>
      </c>
      <c r="G1403" s="36">
        <f t="shared" si="174"/>
        <v>6.5309421000000007</v>
      </c>
      <c r="H1403" s="53">
        <f t="shared" si="175"/>
        <v>5.1528534000000006</v>
      </c>
      <c r="I1403" s="53">
        <f t="shared" si="176"/>
        <v>4.3339891000000001</v>
      </c>
    </row>
    <row r="1404" spans="1:9" s="170" customFormat="1" x14ac:dyDescent="0.25">
      <c r="A1404" s="167" t="s">
        <v>2137</v>
      </c>
      <c r="B1404" s="161" t="s">
        <v>2146</v>
      </c>
      <c r="C1404" s="53">
        <v>0</v>
      </c>
      <c r="D1404" s="36">
        <v>0</v>
      </c>
      <c r="E1404" s="36">
        <v>0</v>
      </c>
      <c r="F1404" s="36">
        <v>600</v>
      </c>
      <c r="G1404" s="36">
        <f>F1404/12</f>
        <v>50</v>
      </c>
      <c r="H1404" s="53">
        <f>F1404/12</f>
        <v>50</v>
      </c>
      <c r="I1404" s="53">
        <f>F1404/12</f>
        <v>50</v>
      </c>
    </row>
    <row r="1405" spans="1:9" s="170" customFormat="1" x14ac:dyDescent="0.25">
      <c r="A1405" s="167" t="s">
        <v>2140</v>
      </c>
      <c r="B1405" s="161" t="s">
        <v>2150</v>
      </c>
      <c r="C1405" s="53">
        <v>1248.2996350000035</v>
      </c>
      <c r="D1405" s="36">
        <v>0</v>
      </c>
      <c r="E1405" s="36">
        <v>0</v>
      </c>
      <c r="F1405" s="36">
        <v>0</v>
      </c>
      <c r="G1405" s="36">
        <f>C1405*0.0327+D1405*2/36+E1405/12</f>
        <v>40.819398064500113</v>
      </c>
      <c r="H1405" s="53">
        <f>C1405*0.0258+D1405*3/48+E1405/12</f>
        <v>32.206130583000089</v>
      </c>
      <c r="I1405" s="53">
        <f>C1405*0.0217+D1405*4/60+E1405/12</f>
        <v>27.088102079500075</v>
      </c>
    </row>
    <row r="1406" spans="1:9" s="170" customFormat="1" ht="45" x14ac:dyDescent="0.25">
      <c r="A1406" s="167" t="s">
        <v>1227</v>
      </c>
      <c r="B1406" s="161" t="s">
        <v>1228</v>
      </c>
      <c r="C1406" s="53">
        <v>0</v>
      </c>
      <c r="D1406" s="36">
        <v>0</v>
      </c>
      <c r="E1406" s="36">
        <v>0</v>
      </c>
      <c r="F1406" s="36">
        <v>2040</v>
      </c>
      <c r="G1406" s="36">
        <f>F1406/12</f>
        <v>170</v>
      </c>
      <c r="H1406" s="53">
        <f>F1406/12</f>
        <v>170</v>
      </c>
      <c r="I1406" s="53">
        <f>F1406/12</f>
        <v>170</v>
      </c>
    </row>
    <row r="1407" spans="1:9" s="170" customFormat="1" x14ac:dyDescent="0.25">
      <c r="A1407" s="167" t="s">
        <v>1506</v>
      </c>
      <c r="B1407" s="161" t="s">
        <v>1669</v>
      </c>
      <c r="C1407" s="53">
        <v>1214.45</v>
      </c>
      <c r="D1407" s="36">
        <v>156</v>
      </c>
      <c r="E1407" s="36">
        <v>0</v>
      </c>
      <c r="F1407" s="36">
        <v>0</v>
      </c>
      <c r="G1407" s="36">
        <f t="shared" ref="G1407:G1409" si="177">C1407*0.0327+D1407*2/36+E1407/12</f>
        <v>48.379181666666668</v>
      </c>
      <c r="H1407" s="53">
        <f t="shared" ref="H1407:H1409" si="178">C1407*0.0258+D1407*3/48+E1407/12</f>
        <v>41.082810000000002</v>
      </c>
      <c r="I1407" s="53">
        <f t="shared" ref="I1407:I1409" si="179">C1407*0.0217+D1407*4/60+E1407/12</f>
        <v>36.753565000000002</v>
      </c>
    </row>
    <row r="1408" spans="1:9" s="170" customFormat="1" x14ac:dyDescent="0.25">
      <c r="A1408" s="167" t="s">
        <v>1229</v>
      </c>
      <c r="B1408" s="161" t="s">
        <v>1230</v>
      </c>
      <c r="C1408" s="53">
        <v>241.97999999999962</v>
      </c>
      <c r="D1408" s="36">
        <v>0</v>
      </c>
      <c r="E1408" s="36">
        <v>0</v>
      </c>
      <c r="F1408" s="36">
        <v>0</v>
      </c>
      <c r="G1408" s="36">
        <f t="shared" si="177"/>
        <v>7.9127459999999878</v>
      </c>
      <c r="H1408" s="53">
        <f t="shared" si="178"/>
        <v>6.2430839999999899</v>
      </c>
      <c r="I1408" s="53">
        <f t="shared" si="179"/>
        <v>5.250965999999992</v>
      </c>
    </row>
    <row r="1409" spans="1:9" s="170" customFormat="1" x14ac:dyDescent="0.25">
      <c r="A1409" s="167" t="s">
        <v>2141</v>
      </c>
      <c r="B1409" s="161" t="s">
        <v>2151</v>
      </c>
      <c r="C1409" s="53">
        <v>1212.5400000000034</v>
      </c>
      <c r="D1409" s="36">
        <v>0</v>
      </c>
      <c r="E1409" s="36">
        <v>0</v>
      </c>
      <c r="F1409" s="36">
        <v>0</v>
      </c>
      <c r="G1409" s="36">
        <f t="shared" si="177"/>
        <v>39.650058000000108</v>
      </c>
      <c r="H1409" s="53">
        <f t="shared" si="178"/>
        <v>31.283532000000086</v>
      </c>
      <c r="I1409" s="53">
        <f t="shared" si="179"/>
        <v>26.312118000000073</v>
      </c>
    </row>
    <row r="1410" spans="1:9" s="170" customFormat="1" x14ac:dyDescent="0.25">
      <c r="A1410" s="167" t="s">
        <v>1797</v>
      </c>
      <c r="B1410" s="161" t="s">
        <v>1878</v>
      </c>
      <c r="C1410" s="53">
        <v>0</v>
      </c>
      <c r="D1410" s="36">
        <v>0</v>
      </c>
      <c r="E1410" s="36">
        <v>0</v>
      </c>
      <c r="F1410" s="36">
        <v>8136</v>
      </c>
      <c r="G1410" s="36">
        <f t="shared" ref="G1410:G1412" si="180">F1410/12</f>
        <v>678</v>
      </c>
      <c r="H1410" s="53">
        <f t="shared" ref="H1410:H1412" si="181">F1410/12</f>
        <v>678</v>
      </c>
      <c r="I1410" s="53">
        <f t="shared" ref="I1410:I1412" si="182">F1410/12</f>
        <v>678</v>
      </c>
    </row>
    <row r="1411" spans="1:9" s="170" customFormat="1" ht="30" x14ac:dyDescent="0.25">
      <c r="A1411" s="168" t="s">
        <v>1231</v>
      </c>
      <c r="B1411" s="161" t="s">
        <v>1232</v>
      </c>
      <c r="C1411" s="53">
        <v>0</v>
      </c>
      <c r="D1411" s="36">
        <v>0</v>
      </c>
      <c r="E1411" s="36">
        <v>0</v>
      </c>
      <c r="F1411" s="36">
        <v>2196</v>
      </c>
      <c r="G1411" s="36">
        <f t="shared" si="180"/>
        <v>183</v>
      </c>
      <c r="H1411" s="53">
        <f t="shared" si="181"/>
        <v>183</v>
      </c>
      <c r="I1411" s="53">
        <f t="shared" si="182"/>
        <v>183</v>
      </c>
    </row>
    <row r="1412" spans="1:9" s="166" customFormat="1" x14ac:dyDescent="0.25">
      <c r="A1412" s="168" t="s">
        <v>1233</v>
      </c>
      <c r="B1412" s="161" t="s">
        <v>1234</v>
      </c>
      <c r="C1412" s="53">
        <v>0</v>
      </c>
      <c r="D1412" s="36">
        <v>0</v>
      </c>
      <c r="E1412" s="36">
        <v>0</v>
      </c>
      <c r="F1412" s="36">
        <v>468</v>
      </c>
      <c r="G1412" s="36">
        <f t="shared" si="180"/>
        <v>39</v>
      </c>
      <c r="H1412" s="53">
        <f t="shared" si="181"/>
        <v>39</v>
      </c>
      <c r="I1412" s="53">
        <f t="shared" si="182"/>
        <v>39</v>
      </c>
    </row>
    <row r="1413" spans="1:9" s="166" customFormat="1" ht="30" x14ac:dyDescent="0.25">
      <c r="A1413" s="167" t="s">
        <v>1235</v>
      </c>
      <c r="B1413" s="161" t="s">
        <v>1236</v>
      </c>
      <c r="C1413" s="53">
        <v>298.14319999999913</v>
      </c>
      <c r="D1413" s="36">
        <v>0</v>
      </c>
      <c r="E1413" s="36">
        <v>0</v>
      </c>
      <c r="F1413" s="36">
        <v>0</v>
      </c>
      <c r="G1413" s="36">
        <f t="shared" ref="G1413:G1418" si="183">C1413*0.0327+D1413*2/36+E1413/12</f>
        <v>9.7492826399999721</v>
      </c>
      <c r="H1413" s="53">
        <f t="shared" ref="H1413:H1418" si="184">C1413*0.0258+D1413*3/48+E1413/12</f>
        <v>7.692094559999977</v>
      </c>
      <c r="I1413" s="53">
        <f t="shared" ref="I1413:I1418" si="185">C1413*0.0217+D1413*4/60+E1413/12</f>
        <v>6.469707439999981</v>
      </c>
    </row>
    <row r="1414" spans="1:9" s="166" customFormat="1" ht="30" x14ac:dyDescent="0.25">
      <c r="A1414" s="167" t="s">
        <v>1237</v>
      </c>
      <c r="B1414" s="161" t="s">
        <v>1238</v>
      </c>
      <c r="C1414" s="53">
        <v>198.6935</v>
      </c>
      <c r="D1414" s="36">
        <v>0</v>
      </c>
      <c r="E1414" s="36">
        <v>0</v>
      </c>
      <c r="F1414" s="36">
        <v>0</v>
      </c>
      <c r="G1414" s="36">
        <f t="shared" si="183"/>
        <v>6.4972774500000003</v>
      </c>
      <c r="H1414" s="53">
        <f t="shared" si="184"/>
        <v>5.1262923000000002</v>
      </c>
      <c r="I1414" s="53">
        <f t="shared" si="185"/>
        <v>4.3116489500000004</v>
      </c>
    </row>
    <row r="1415" spans="1:9" s="166" customFormat="1" ht="30" x14ac:dyDescent="0.25">
      <c r="A1415" s="167" t="s">
        <v>1239</v>
      </c>
      <c r="B1415" s="161" t="s">
        <v>1240</v>
      </c>
      <c r="C1415" s="53">
        <v>149.19513999999958</v>
      </c>
      <c r="D1415" s="36">
        <v>0</v>
      </c>
      <c r="E1415" s="36">
        <v>0</v>
      </c>
      <c r="F1415" s="36">
        <v>0</v>
      </c>
      <c r="G1415" s="36">
        <f t="shared" si="183"/>
        <v>4.8786810779999863</v>
      </c>
      <c r="H1415" s="53">
        <f t="shared" si="184"/>
        <v>3.8492346119999894</v>
      </c>
      <c r="I1415" s="53">
        <f t="shared" si="185"/>
        <v>3.2375345379999909</v>
      </c>
    </row>
    <row r="1416" spans="1:9" s="166" customFormat="1" x14ac:dyDescent="0.25">
      <c r="A1416" s="167" t="s">
        <v>1241</v>
      </c>
      <c r="B1416" s="161" t="s">
        <v>1242</v>
      </c>
      <c r="C1416" s="53">
        <v>228.53870499999988</v>
      </c>
      <c r="D1416" s="36">
        <v>36</v>
      </c>
      <c r="E1416" s="36">
        <v>0</v>
      </c>
      <c r="F1416" s="36">
        <v>0</v>
      </c>
      <c r="G1416" s="36">
        <f t="shared" si="183"/>
        <v>9.4732156534999952</v>
      </c>
      <c r="H1416" s="53">
        <f t="shared" si="184"/>
        <v>8.146298588999997</v>
      </c>
      <c r="I1416" s="53">
        <f t="shared" si="185"/>
        <v>7.3592898984999966</v>
      </c>
    </row>
    <row r="1417" spans="1:9" s="166" customFormat="1" x14ac:dyDescent="0.25">
      <c r="A1417" s="167" t="s">
        <v>1243</v>
      </c>
      <c r="B1417" s="161" t="s">
        <v>1244</v>
      </c>
      <c r="C1417" s="53">
        <v>914.43278500000179</v>
      </c>
      <c r="D1417" s="36">
        <v>120</v>
      </c>
      <c r="E1417" s="36">
        <v>0</v>
      </c>
      <c r="F1417" s="36">
        <v>0</v>
      </c>
      <c r="G1417" s="36">
        <f t="shared" si="183"/>
        <v>36.568618736166727</v>
      </c>
      <c r="H1417" s="53">
        <f t="shared" si="184"/>
        <v>31.092365853000047</v>
      </c>
      <c r="I1417" s="53">
        <f t="shared" si="185"/>
        <v>27.843191434500039</v>
      </c>
    </row>
    <row r="1418" spans="1:9" s="166" customFormat="1" ht="30" x14ac:dyDescent="0.25">
      <c r="A1418" s="167" t="s">
        <v>1798</v>
      </c>
      <c r="B1418" s="161" t="s">
        <v>1879</v>
      </c>
      <c r="C1418" s="53">
        <v>1248.8349750000034</v>
      </c>
      <c r="D1418" s="36">
        <v>0</v>
      </c>
      <c r="E1418" s="36">
        <v>0</v>
      </c>
      <c r="F1418" s="36">
        <v>0</v>
      </c>
      <c r="G1418" s="36">
        <f t="shared" si="183"/>
        <v>40.836903682500107</v>
      </c>
      <c r="H1418" s="53">
        <f t="shared" si="184"/>
        <v>32.219942355000086</v>
      </c>
      <c r="I1418" s="53">
        <f t="shared" si="185"/>
        <v>27.099718957500073</v>
      </c>
    </row>
    <row r="1419" spans="1:9" s="166" customFormat="1" ht="60" x14ac:dyDescent="0.25">
      <c r="A1419" s="168" t="s">
        <v>1245</v>
      </c>
      <c r="B1419" s="161" t="s">
        <v>1246</v>
      </c>
      <c r="C1419" s="53">
        <v>0</v>
      </c>
      <c r="D1419" s="36">
        <v>0</v>
      </c>
      <c r="E1419" s="36">
        <v>0</v>
      </c>
      <c r="F1419" s="36">
        <v>600</v>
      </c>
      <c r="G1419" s="36">
        <f t="shared" ref="G1419:G1425" si="186">F1419/12</f>
        <v>50</v>
      </c>
      <c r="H1419" s="53">
        <f t="shared" ref="H1419:H1425" si="187">F1419/12</f>
        <v>50</v>
      </c>
      <c r="I1419" s="53">
        <f t="shared" ref="I1419:I1425" si="188">F1419/12</f>
        <v>50</v>
      </c>
    </row>
    <row r="1420" spans="1:9" s="166" customFormat="1" ht="30" x14ac:dyDescent="0.25">
      <c r="A1420" s="168" t="s">
        <v>1247</v>
      </c>
      <c r="B1420" s="161" t="s">
        <v>1248</v>
      </c>
      <c r="C1420" s="53">
        <v>0</v>
      </c>
      <c r="D1420" s="36">
        <v>0</v>
      </c>
      <c r="E1420" s="36">
        <v>0</v>
      </c>
      <c r="F1420" s="36">
        <v>360</v>
      </c>
      <c r="G1420" s="36">
        <f t="shared" si="186"/>
        <v>30</v>
      </c>
      <c r="H1420" s="53">
        <f t="shared" si="187"/>
        <v>30</v>
      </c>
      <c r="I1420" s="53">
        <f t="shared" si="188"/>
        <v>30</v>
      </c>
    </row>
    <row r="1421" spans="1:9" s="166" customFormat="1" ht="45" x14ac:dyDescent="0.25">
      <c r="A1421" s="167" t="s">
        <v>1989</v>
      </c>
      <c r="B1421" s="161" t="s">
        <v>2026</v>
      </c>
      <c r="C1421" s="53">
        <v>0</v>
      </c>
      <c r="D1421" s="36">
        <v>0</v>
      </c>
      <c r="E1421" s="36">
        <v>0</v>
      </c>
      <c r="F1421" s="36">
        <v>360</v>
      </c>
      <c r="G1421" s="36">
        <f t="shared" si="186"/>
        <v>30</v>
      </c>
      <c r="H1421" s="53">
        <f t="shared" si="187"/>
        <v>30</v>
      </c>
      <c r="I1421" s="53">
        <f t="shared" si="188"/>
        <v>30</v>
      </c>
    </row>
    <row r="1422" spans="1:9" s="166" customFormat="1" ht="30" x14ac:dyDescent="0.25">
      <c r="A1422" s="168" t="s">
        <v>1249</v>
      </c>
      <c r="B1422" s="161" t="s">
        <v>1250</v>
      </c>
      <c r="C1422" s="53">
        <v>0</v>
      </c>
      <c r="D1422" s="36">
        <v>0</v>
      </c>
      <c r="E1422" s="36">
        <v>0</v>
      </c>
      <c r="F1422" s="36">
        <v>240</v>
      </c>
      <c r="G1422" s="36">
        <f t="shared" si="186"/>
        <v>20</v>
      </c>
      <c r="H1422" s="53">
        <f t="shared" si="187"/>
        <v>20</v>
      </c>
      <c r="I1422" s="53">
        <f t="shared" si="188"/>
        <v>20</v>
      </c>
    </row>
    <row r="1423" spans="1:9" s="166" customFormat="1" ht="45" x14ac:dyDescent="0.25">
      <c r="A1423" s="167" t="s">
        <v>1990</v>
      </c>
      <c r="B1423" s="161" t="s">
        <v>2027</v>
      </c>
      <c r="C1423" s="53">
        <v>0</v>
      </c>
      <c r="D1423" s="36">
        <v>0</v>
      </c>
      <c r="E1423" s="36">
        <v>0</v>
      </c>
      <c r="F1423" s="36">
        <v>238.32</v>
      </c>
      <c r="G1423" s="36">
        <f t="shared" si="186"/>
        <v>19.86</v>
      </c>
      <c r="H1423" s="53">
        <f t="shared" si="187"/>
        <v>19.86</v>
      </c>
      <c r="I1423" s="53">
        <f t="shared" si="188"/>
        <v>19.86</v>
      </c>
    </row>
    <row r="1424" spans="1:9" s="166" customFormat="1" ht="30" x14ac:dyDescent="0.25">
      <c r="A1424" s="168" t="s">
        <v>1251</v>
      </c>
      <c r="B1424" s="161" t="s">
        <v>1252</v>
      </c>
      <c r="C1424" s="53">
        <v>0</v>
      </c>
      <c r="D1424" s="36">
        <v>0</v>
      </c>
      <c r="E1424" s="36">
        <v>0</v>
      </c>
      <c r="F1424" s="36">
        <v>480</v>
      </c>
      <c r="G1424" s="36">
        <f t="shared" si="186"/>
        <v>40</v>
      </c>
      <c r="H1424" s="53">
        <f t="shared" si="187"/>
        <v>40</v>
      </c>
      <c r="I1424" s="53">
        <f t="shared" si="188"/>
        <v>40</v>
      </c>
    </row>
    <row r="1425" spans="1:9" s="166" customFormat="1" ht="45" x14ac:dyDescent="0.25">
      <c r="A1425" s="167" t="s">
        <v>1991</v>
      </c>
      <c r="B1425" s="161" t="s">
        <v>2028</v>
      </c>
      <c r="C1425" s="53">
        <v>0</v>
      </c>
      <c r="D1425" s="36">
        <v>0</v>
      </c>
      <c r="E1425" s="36">
        <v>0</v>
      </c>
      <c r="F1425" s="36">
        <v>476.65</v>
      </c>
      <c r="G1425" s="36">
        <f t="shared" si="186"/>
        <v>39.720833333333331</v>
      </c>
      <c r="H1425" s="53">
        <f t="shared" si="187"/>
        <v>39.720833333333331</v>
      </c>
      <c r="I1425" s="53">
        <f t="shared" si="188"/>
        <v>39.720833333333331</v>
      </c>
    </row>
    <row r="1426" spans="1:9" s="166" customFormat="1" x14ac:dyDescent="0.25">
      <c r="A1426" s="167" t="s">
        <v>1253</v>
      </c>
      <c r="B1426" s="161" t="s">
        <v>1254</v>
      </c>
      <c r="C1426" s="53">
        <v>299.49184499999961</v>
      </c>
      <c r="D1426" s="36">
        <v>36</v>
      </c>
      <c r="E1426" s="36">
        <v>0</v>
      </c>
      <c r="F1426" s="36">
        <v>0</v>
      </c>
      <c r="G1426" s="36">
        <f t="shared" ref="G1426:G1427" si="189">C1426*0.0327+D1426*2/36+E1426/12</f>
        <v>11.793383331499987</v>
      </c>
      <c r="H1426" s="53">
        <f t="shared" ref="H1426:H1427" si="190">C1426*0.0258+D1426*3/48+E1426/12</f>
        <v>9.9768896009999892</v>
      </c>
      <c r="I1426" s="53">
        <f t="shared" ref="I1426:I1427" si="191">C1426*0.0217+D1426*4/60+E1426/12</f>
        <v>8.8989730364999922</v>
      </c>
    </row>
    <row r="1427" spans="1:9" s="166" customFormat="1" x14ac:dyDescent="0.25">
      <c r="A1427" s="167" t="s">
        <v>1805</v>
      </c>
      <c r="B1427" s="161" t="s">
        <v>1886</v>
      </c>
      <c r="C1427" s="53">
        <v>141.86509999999959</v>
      </c>
      <c r="D1427" s="36">
        <v>0</v>
      </c>
      <c r="E1427" s="36">
        <v>0</v>
      </c>
      <c r="F1427" s="36">
        <v>0</v>
      </c>
      <c r="G1427" s="36">
        <f t="shared" si="189"/>
        <v>4.6389887699999868</v>
      </c>
      <c r="H1427" s="53">
        <f t="shared" si="190"/>
        <v>3.6601195799999893</v>
      </c>
      <c r="I1427" s="53">
        <f t="shared" si="191"/>
        <v>3.0784726699999911</v>
      </c>
    </row>
    <row r="1428" spans="1:9" s="166" customFormat="1" x14ac:dyDescent="0.25">
      <c r="A1428" s="167" t="s">
        <v>2139</v>
      </c>
      <c r="B1428" s="78" t="s">
        <v>2149</v>
      </c>
      <c r="C1428" s="53">
        <v>0</v>
      </c>
      <c r="D1428" s="36">
        <v>0</v>
      </c>
      <c r="E1428" s="36">
        <v>0</v>
      </c>
      <c r="F1428" s="36">
        <v>600</v>
      </c>
      <c r="G1428" s="36">
        <f t="shared" ref="G1428:G1429" si="192">F1428/12</f>
        <v>50</v>
      </c>
      <c r="H1428" s="53">
        <f t="shared" ref="H1428:H1429" si="193">F1428/12</f>
        <v>50</v>
      </c>
      <c r="I1428" s="53">
        <f t="shared" ref="I1428:I1429" si="194">F1428/12</f>
        <v>50</v>
      </c>
    </row>
    <row r="1429" spans="1:9" s="166" customFormat="1" ht="30" x14ac:dyDescent="0.25">
      <c r="A1429" s="168" t="s">
        <v>1255</v>
      </c>
      <c r="B1429" s="161" t="s">
        <v>1256</v>
      </c>
      <c r="C1429" s="53">
        <v>0</v>
      </c>
      <c r="D1429" s="36">
        <v>0</v>
      </c>
      <c r="E1429" s="36">
        <v>0</v>
      </c>
      <c r="F1429" s="36">
        <v>2893</v>
      </c>
      <c r="G1429" s="36">
        <f t="shared" si="192"/>
        <v>241.08333333333334</v>
      </c>
      <c r="H1429" s="53">
        <f t="shared" si="193"/>
        <v>241.08333333333334</v>
      </c>
      <c r="I1429" s="53">
        <f t="shared" si="194"/>
        <v>241.08333333333334</v>
      </c>
    </row>
    <row r="1430" spans="1:9" s="166" customFormat="1" x14ac:dyDescent="0.25">
      <c r="A1430" s="167" t="s">
        <v>1799</v>
      </c>
      <c r="B1430" s="161" t="s">
        <v>1880</v>
      </c>
      <c r="C1430" s="53">
        <v>4993.3066375000008</v>
      </c>
      <c r="D1430" s="36">
        <v>0</v>
      </c>
      <c r="E1430" s="36">
        <v>0</v>
      </c>
      <c r="F1430" s="36">
        <v>0</v>
      </c>
      <c r="G1430" s="36">
        <f>C1430*0.0327+D1430*2/36+E1430/12</f>
        <v>163.28112704625002</v>
      </c>
      <c r="H1430" s="53">
        <f>C1430*0.0258+D1430*3/48+E1430/12</f>
        <v>128.82731124750001</v>
      </c>
      <c r="I1430" s="53">
        <f>C1430*0.0217+D1430*4/60+E1430/12</f>
        <v>108.35475403375001</v>
      </c>
    </row>
    <row r="1431" spans="1:9" s="166" customFormat="1" x14ac:dyDescent="0.25">
      <c r="A1431" s="167" t="s">
        <v>1800</v>
      </c>
      <c r="B1431" s="161" t="s">
        <v>1881</v>
      </c>
      <c r="C1431" s="53">
        <v>0</v>
      </c>
      <c r="D1431" s="36">
        <v>0</v>
      </c>
      <c r="E1431" s="36">
        <v>0</v>
      </c>
      <c r="F1431" s="36">
        <v>7864</v>
      </c>
      <c r="G1431" s="36">
        <f>F1431/12</f>
        <v>655.33333333333337</v>
      </c>
      <c r="H1431" s="53">
        <f>F1431/12</f>
        <v>655.33333333333337</v>
      </c>
      <c r="I1431" s="53">
        <f>F1431/12</f>
        <v>655.33333333333337</v>
      </c>
    </row>
    <row r="1432" spans="1:9" s="166" customFormat="1" x14ac:dyDescent="0.25">
      <c r="A1432" s="167" t="s">
        <v>1801</v>
      </c>
      <c r="B1432" s="161" t="s">
        <v>1882</v>
      </c>
      <c r="C1432" s="53">
        <v>1098.5485650000035</v>
      </c>
      <c r="D1432" s="36">
        <v>0</v>
      </c>
      <c r="E1432" s="36">
        <v>0</v>
      </c>
      <c r="F1432" s="36">
        <v>0</v>
      </c>
      <c r="G1432" s="36">
        <f t="shared" ref="G1432:G1442" si="195">C1432*0.0327+D1432*2/36+E1432/12</f>
        <v>35.922538075500114</v>
      </c>
      <c r="H1432" s="53">
        <f t="shared" ref="H1432:H1442" si="196">C1432*0.0258+D1432*3/48+E1432/12</f>
        <v>28.342552977000089</v>
      </c>
      <c r="I1432" s="53">
        <f t="shared" ref="I1432:I1442" si="197">C1432*0.0217+D1432*4/60+E1432/12</f>
        <v>23.838503860500076</v>
      </c>
    </row>
    <row r="1433" spans="1:9" s="166" customFormat="1" ht="45" x14ac:dyDescent="0.25">
      <c r="A1433" s="167" t="s">
        <v>1612</v>
      </c>
      <c r="B1433" s="71" t="s">
        <v>1544</v>
      </c>
      <c r="C1433" s="53">
        <v>3109.8209449999927</v>
      </c>
      <c r="D1433" s="36">
        <v>456</v>
      </c>
      <c r="E1433" s="36">
        <v>0</v>
      </c>
      <c r="F1433" s="36">
        <v>0</v>
      </c>
      <c r="G1433" s="36">
        <f t="shared" si="195"/>
        <v>127.02447823483308</v>
      </c>
      <c r="H1433" s="53">
        <f t="shared" si="196"/>
        <v>108.7333803809998</v>
      </c>
      <c r="I1433" s="53">
        <f t="shared" si="197"/>
        <v>97.883114506499851</v>
      </c>
    </row>
    <row r="1434" spans="1:9" s="166" customFormat="1" ht="75" x14ac:dyDescent="0.25">
      <c r="A1434" s="167" t="s">
        <v>1614</v>
      </c>
      <c r="B1434" s="161" t="s">
        <v>1499</v>
      </c>
      <c r="C1434" s="53">
        <v>1415.6551550000033</v>
      </c>
      <c r="D1434" s="36">
        <v>204</v>
      </c>
      <c r="E1434" s="36">
        <v>0</v>
      </c>
      <c r="F1434" s="36">
        <v>0</v>
      </c>
      <c r="G1434" s="36">
        <f t="shared" si="195"/>
        <v>57.625256901833446</v>
      </c>
      <c r="H1434" s="53">
        <f t="shared" si="196"/>
        <v>49.273902999000086</v>
      </c>
      <c r="I1434" s="53">
        <f t="shared" si="197"/>
        <v>44.319716863500069</v>
      </c>
    </row>
    <row r="1435" spans="1:9" s="166" customFormat="1" ht="30" x14ac:dyDescent="0.25">
      <c r="A1435" s="167" t="s">
        <v>1615</v>
      </c>
      <c r="B1435" s="72" t="s">
        <v>1500</v>
      </c>
      <c r="C1435" s="53">
        <v>124.7754</v>
      </c>
      <c r="D1435" s="36">
        <v>0</v>
      </c>
      <c r="E1435" s="36">
        <v>0</v>
      </c>
      <c r="F1435" s="36">
        <v>0</v>
      </c>
      <c r="G1435" s="36">
        <f t="shared" si="195"/>
        <v>4.0801555800000004</v>
      </c>
      <c r="H1435" s="53">
        <f t="shared" si="196"/>
        <v>3.2192053199999999</v>
      </c>
      <c r="I1435" s="53">
        <f t="shared" si="197"/>
        <v>2.7076261800000001</v>
      </c>
    </row>
    <row r="1436" spans="1:9" s="166" customFormat="1" ht="75" x14ac:dyDescent="0.25">
      <c r="A1436" s="167" t="s">
        <v>1613</v>
      </c>
      <c r="B1436" s="72" t="s">
        <v>1498</v>
      </c>
      <c r="C1436" s="53">
        <v>550.24716000000137</v>
      </c>
      <c r="D1436" s="36">
        <v>84</v>
      </c>
      <c r="E1436" s="36">
        <v>0</v>
      </c>
      <c r="F1436" s="36">
        <v>0</v>
      </c>
      <c r="G1436" s="36">
        <f t="shared" si="195"/>
        <v>22.659748798666712</v>
      </c>
      <c r="H1436" s="53">
        <f t="shared" si="196"/>
        <v>19.446376728000036</v>
      </c>
      <c r="I1436" s="53">
        <f t="shared" si="197"/>
        <v>17.54036337200003</v>
      </c>
    </row>
    <row r="1437" spans="1:9" s="166" customFormat="1" x14ac:dyDescent="0.25">
      <c r="A1437" s="167" t="s">
        <v>1617</v>
      </c>
      <c r="B1437" s="161" t="s">
        <v>1502</v>
      </c>
      <c r="C1437" s="53">
        <v>381.96508999999975</v>
      </c>
      <c r="D1437" s="36">
        <v>60</v>
      </c>
      <c r="E1437" s="36">
        <v>0</v>
      </c>
      <c r="F1437" s="36">
        <v>0</v>
      </c>
      <c r="G1437" s="36">
        <f t="shared" si="195"/>
        <v>15.823591776333325</v>
      </c>
      <c r="H1437" s="53">
        <f t="shared" si="196"/>
        <v>13.604699321999993</v>
      </c>
      <c r="I1437" s="53">
        <f t="shared" si="197"/>
        <v>12.288642452999994</v>
      </c>
    </row>
    <row r="1438" spans="1:9" s="166" customFormat="1" x14ac:dyDescent="0.25">
      <c r="A1438" s="167" t="s">
        <v>1616</v>
      </c>
      <c r="B1438" s="72" t="s">
        <v>1501</v>
      </c>
      <c r="C1438" s="53">
        <v>60.956695000000067</v>
      </c>
      <c r="D1438" s="36">
        <v>0</v>
      </c>
      <c r="E1438" s="36">
        <v>0</v>
      </c>
      <c r="F1438" s="36">
        <v>0</v>
      </c>
      <c r="G1438" s="36">
        <f t="shared" si="195"/>
        <v>1.9932839265000022</v>
      </c>
      <c r="H1438" s="53">
        <f t="shared" si="196"/>
        <v>1.5726827310000018</v>
      </c>
      <c r="I1438" s="53">
        <f t="shared" si="197"/>
        <v>1.3227602815000015</v>
      </c>
    </row>
    <row r="1439" spans="1:9" s="166" customFormat="1" x14ac:dyDescent="0.25">
      <c r="A1439" s="167" t="s">
        <v>1257</v>
      </c>
      <c r="B1439" s="161" t="s">
        <v>1258</v>
      </c>
      <c r="C1439" s="53">
        <v>1171.8386700000035</v>
      </c>
      <c r="D1439" s="36">
        <v>84</v>
      </c>
      <c r="E1439" s="36">
        <v>0</v>
      </c>
      <c r="F1439" s="36">
        <v>0</v>
      </c>
      <c r="G1439" s="36">
        <f t="shared" si="195"/>
        <v>42.985791175666776</v>
      </c>
      <c r="H1439" s="53">
        <f t="shared" si="196"/>
        <v>35.483437686000087</v>
      </c>
      <c r="I1439" s="53">
        <f t="shared" si="197"/>
        <v>31.028899139000075</v>
      </c>
    </row>
    <row r="1440" spans="1:9" s="166" customFormat="1" x14ac:dyDescent="0.25">
      <c r="A1440" s="167" t="s">
        <v>1259</v>
      </c>
      <c r="B1440" s="161" t="s">
        <v>583</v>
      </c>
      <c r="C1440" s="53">
        <v>566.22500000000002</v>
      </c>
      <c r="D1440" s="36">
        <v>72</v>
      </c>
      <c r="E1440" s="36">
        <v>0</v>
      </c>
      <c r="F1440" s="36">
        <v>0</v>
      </c>
      <c r="G1440" s="36">
        <f t="shared" si="195"/>
        <v>22.5155575</v>
      </c>
      <c r="H1440" s="53">
        <f t="shared" si="196"/>
        <v>19.108605000000001</v>
      </c>
      <c r="I1440" s="53">
        <f t="shared" si="197"/>
        <v>17.087082500000001</v>
      </c>
    </row>
    <row r="1441" spans="1:9" s="166" customFormat="1" ht="30" x14ac:dyDescent="0.25">
      <c r="A1441" s="167" t="s">
        <v>2508</v>
      </c>
      <c r="B1441" s="161" t="s">
        <v>2145</v>
      </c>
      <c r="C1441" s="53">
        <v>1248.3099300000035</v>
      </c>
      <c r="D1441" s="36">
        <v>0</v>
      </c>
      <c r="E1441" s="36">
        <v>0</v>
      </c>
      <c r="F1441" s="36">
        <v>0</v>
      </c>
      <c r="G1441" s="36">
        <f t="shared" si="195"/>
        <v>40.819734711000116</v>
      </c>
      <c r="H1441" s="53">
        <f t="shared" si="196"/>
        <v>32.206396194000092</v>
      </c>
      <c r="I1441" s="53">
        <f t="shared" si="197"/>
        <v>27.088325481000076</v>
      </c>
    </row>
    <row r="1442" spans="1:9" s="166" customFormat="1" ht="30" x14ac:dyDescent="0.25">
      <c r="A1442" s="167" t="s">
        <v>2348</v>
      </c>
      <c r="B1442" s="161" t="s">
        <v>2147</v>
      </c>
      <c r="C1442" s="53">
        <v>1247.7539999999999</v>
      </c>
      <c r="D1442" s="36">
        <v>0</v>
      </c>
      <c r="E1442" s="36">
        <v>0</v>
      </c>
      <c r="F1442" s="36">
        <v>0</v>
      </c>
      <c r="G1442" s="36">
        <f t="shared" si="195"/>
        <v>40.801555799999996</v>
      </c>
      <c r="H1442" s="53">
        <f t="shared" si="196"/>
        <v>32.192053199999997</v>
      </c>
      <c r="I1442" s="53">
        <f t="shared" si="197"/>
        <v>27.076261799999997</v>
      </c>
    </row>
    <row r="1443" spans="1:9" s="166" customFormat="1" ht="30" x14ac:dyDescent="0.25">
      <c r="A1443" s="167" t="s">
        <v>2138</v>
      </c>
      <c r="B1443" s="78" t="s">
        <v>2148</v>
      </c>
      <c r="C1443" s="53">
        <v>0</v>
      </c>
      <c r="D1443" s="36">
        <v>0</v>
      </c>
      <c r="E1443" s="36">
        <v>0</v>
      </c>
      <c r="F1443" s="36">
        <v>713</v>
      </c>
      <c r="G1443" s="36">
        <f>F1443/12</f>
        <v>59.416666666666664</v>
      </c>
      <c r="H1443" s="53">
        <f>F1443/12</f>
        <v>59.416666666666664</v>
      </c>
      <c r="I1443" s="53">
        <f>F1443/12</f>
        <v>59.416666666666664</v>
      </c>
    </row>
    <row r="1444" spans="1:9" s="166" customFormat="1" x14ac:dyDescent="0.25">
      <c r="A1444" s="167" t="s">
        <v>1802</v>
      </c>
      <c r="B1444" s="161" t="s">
        <v>1883</v>
      </c>
      <c r="C1444" s="53">
        <v>1647.9927150000035</v>
      </c>
      <c r="D1444" s="36">
        <v>0</v>
      </c>
      <c r="E1444" s="36">
        <v>0</v>
      </c>
      <c r="F1444" s="36">
        <v>0</v>
      </c>
      <c r="G1444" s="36">
        <f>C1444*0.0327+D1444*2/36+E1444/12</f>
        <v>53.889361780500117</v>
      </c>
      <c r="H1444" s="53">
        <f>C1444*0.0258+D1444*3/48+E1444/12</f>
        <v>42.518212047000091</v>
      </c>
      <c r="I1444" s="53">
        <f>C1444*0.0217+D1444*4/60+E1444/12</f>
        <v>35.761441915500079</v>
      </c>
    </row>
    <row r="1445" spans="1:9" s="166" customFormat="1" ht="30" x14ac:dyDescent="0.25">
      <c r="A1445" s="167" t="s">
        <v>1803</v>
      </c>
      <c r="B1445" s="161" t="s">
        <v>1884</v>
      </c>
      <c r="C1445" s="53">
        <v>0</v>
      </c>
      <c r="D1445" s="36">
        <v>0</v>
      </c>
      <c r="E1445" s="36">
        <v>0</v>
      </c>
      <c r="F1445" s="36">
        <v>2220</v>
      </c>
      <c r="G1445" s="36">
        <f>F1445/12</f>
        <v>185</v>
      </c>
      <c r="H1445" s="53">
        <f>F1445/12</f>
        <v>185</v>
      </c>
      <c r="I1445" s="53">
        <f>F1445/12</f>
        <v>185</v>
      </c>
    </row>
    <row r="1446" spans="1:9" s="166" customFormat="1" ht="30" x14ac:dyDescent="0.25">
      <c r="A1446" s="167" t="s">
        <v>2517</v>
      </c>
      <c r="B1446" s="161" t="s">
        <v>2144</v>
      </c>
      <c r="C1446" s="53">
        <v>1248.2996350000035</v>
      </c>
      <c r="D1446" s="36">
        <v>0</v>
      </c>
      <c r="E1446" s="36">
        <v>0</v>
      </c>
      <c r="F1446" s="36">
        <v>0</v>
      </c>
      <c r="G1446" s="36">
        <f>C1446*0.0327+D1446*2/36+E1446/12</f>
        <v>40.819398064500113</v>
      </c>
      <c r="H1446" s="53">
        <f>C1446*0.0258+D1446*3/48+E1446/12</f>
        <v>32.206130583000089</v>
      </c>
      <c r="I1446" s="53">
        <f>C1446*0.0217+D1446*4/60+E1446/12</f>
        <v>27.088102079500075</v>
      </c>
    </row>
    <row r="1447" spans="1:9" s="166" customFormat="1" ht="45" x14ac:dyDescent="0.25">
      <c r="A1447" s="167" t="s">
        <v>1992</v>
      </c>
      <c r="B1447" s="161" t="s">
        <v>2029</v>
      </c>
      <c r="C1447" s="53">
        <v>0</v>
      </c>
      <c r="D1447" s="36">
        <v>0</v>
      </c>
      <c r="E1447" s="36">
        <v>0</v>
      </c>
      <c r="F1447" s="36">
        <v>2508</v>
      </c>
      <c r="G1447" s="36">
        <f>F1447/12</f>
        <v>209</v>
      </c>
      <c r="H1447" s="53">
        <f>F1447/12</f>
        <v>209</v>
      </c>
      <c r="I1447" s="53">
        <f>F1447/12</f>
        <v>209</v>
      </c>
    </row>
    <row r="1448" spans="1:9" s="166" customFormat="1" x14ac:dyDescent="0.25">
      <c r="A1448" s="167" t="s">
        <v>1260</v>
      </c>
      <c r="B1448" s="161" t="s">
        <v>1261</v>
      </c>
      <c r="C1448" s="53">
        <v>114.58335</v>
      </c>
      <c r="D1448" s="36">
        <v>0</v>
      </c>
      <c r="E1448" s="36">
        <v>0</v>
      </c>
      <c r="F1448" s="36">
        <v>0</v>
      </c>
      <c r="G1448" s="36">
        <f t="shared" ref="G1448:G1478" si="198">C1448*0.0327+D1448*2/36+E1448/12</f>
        <v>3.746875545</v>
      </c>
      <c r="H1448" s="53">
        <f t="shared" ref="H1448:H1478" si="199">C1448*0.0258+D1448*3/48+E1448/12</f>
        <v>2.9562504299999999</v>
      </c>
      <c r="I1448" s="53">
        <f t="shared" ref="I1448:I1478" si="200">C1448*0.0217+D1448*4/60+E1448/12</f>
        <v>2.4864586950000001</v>
      </c>
    </row>
    <row r="1449" spans="1:9" s="166" customFormat="1" x14ac:dyDescent="0.25">
      <c r="A1449" s="167" t="s">
        <v>1262</v>
      </c>
      <c r="B1449" s="161" t="s">
        <v>1263</v>
      </c>
      <c r="C1449" s="53">
        <v>154.46617999999958</v>
      </c>
      <c r="D1449" s="36">
        <v>0</v>
      </c>
      <c r="E1449" s="36">
        <v>0</v>
      </c>
      <c r="F1449" s="36">
        <v>0</v>
      </c>
      <c r="G1449" s="36">
        <f t="shared" si="198"/>
        <v>5.0510440859999859</v>
      </c>
      <c r="H1449" s="53">
        <f t="shared" si="199"/>
        <v>3.9852274439999893</v>
      </c>
      <c r="I1449" s="53">
        <f t="shared" si="200"/>
        <v>3.3519161059999911</v>
      </c>
    </row>
    <row r="1450" spans="1:9" s="166" customFormat="1" x14ac:dyDescent="0.25">
      <c r="A1450" s="167" t="s">
        <v>1264</v>
      </c>
      <c r="B1450" s="161" t="s">
        <v>667</v>
      </c>
      <c r="C1450" s="53">
        <v>132.80549999999999</v>
      </c>
      <c r="D1450" s="36">
        <v>0</v>
      </c>
      <c r="E1450" s="36">
        <v>0</v>
      </c>
      <c r="F1450" s="36">
        <v>0</v>
      </c>
      <c r="G1450" s="36">
        <f t="shared" si="198"/>
        <v>4.3427398500000001</v>
      </c>
      <c r="H1450" s="53">
        <f t="shared" si="199"/>
        <v>3.4263819</v>
      </c>
      <c r="I1450" s="53">
        <f t="shared" si="200"/>
        <v>2.8818793500000002</v>
      </c>
    </row>
    <row r="1451" spans="1:9" s="166" customFormat="1" x14ac:dyDescent="0.25">
      <c r="A1451" s="167" t="s">
        <v>1265</v>
      </c>
      <c r="B1451" s="161" t="s">
        <v>668</v>
      </c>
      <c r="C1451" s="53">
        <v>107.19154000000015</v>
      </c>
      <c r="D1451" s="36">
        <v>0</v>
      </c>
      <c r="E1451" s="36">
        <v>0</v>
      </c>
      <c r="F1451" s="36">
        <v>0</v>
      </c>
      <c r="G1451" s="36">
        <f t="shared" si="198"/>
        <v>3.5051633580000048</v>
      </c>
      <c r="H1451" s="53">
        <f t="shared" si="199"/>
        <v>2.765541732000004</v>
      </c>
      <c r="I1451" s="53">
        <f t="shared" si="200"/>
        <v>2.3260564180000034</v>
      </c>
    </row>
    <row r="1452" spans="1:9" s="166" customFormat="1" ht="45" x14ac:dyDescent="0.25">
      <c r="A1452" s="167" t="s">
        <v>1266</v>
      </c>
      <c r="B1452" s="161" t="s">
        <v>669</v>
      </c>
      <c r="C1452" s="53">
        <v>96.700935000000001</v>
      </c>
      <c r="D1452" s="36">
        <v>0</v>
      </c>
      <c r="E1452" s="36">
        <v>0</v>
      </c>
      <c r="F1452" s="36">
        <v>0</v>
      </c>
      <c r="G1452" s="36">
        <f t="shared" si="198"/>
        <v>3.1621205744999998</v>
      </c>
      <c r="H1452" s="53">
        <f t="shared" si="199"/>
        <v>2.4948841229999998</v>
      </c>
      <c r="I1452" s="53">
        <f t="shared" si="200"/>
        <v>2.0984102894999999</v>
      </c>
    </row>
    <row r="1453" spans="1:9" s="166" customFormat="1" x14ac:dyDescent="0.25">
      <c r="A1453" s="167" t="s">
        <v>1267</v>
      </c>
      <c r="B1453" s="161" t="s">
        <v>670</v>
      </c>
      <c r="C1453" s="53">
        <v>127.14324999999999</v>
      </c>
      <c r="D1453" s="36">
        <v>0</v>
      </c>
      <c r="E1453" s="36">
        <v>0</v>
      </c>
      <c r="F1453" s="36">
        <v>0</v>
      </c>
      <c r="G1453" s="36">
        <f t="shared" si="198"/>
        <v>4.1575842749999996</v>
      </c>
      <c r="H1453" s="53">
        <f t="shared" si="199"/>
        <v>3.2802958499999999</v>
      </c>
      <c r="I1453" s="53">
        <f t="shared" si="200"/>
        <v>2.759008525</v>
      </c>
    </row>
    <row r="1454" spans="1:9" s="166" customFormat="1" ht="45" x14ac:dyDescent="0.25">
      <c r="A1454" s="162" t="s">
        <v>2773</v>
      </c>
      <c r="B1454" s="160" t="s">
        <v>2784</v>
      </c>
      <c r="C1454" s="36">
        <v>2616.2168750000001</v>
      </c>
      <c r="D1454" s="77">
        <v>348</v>
      </c>
      <c r="E1454" s="36">
        <v>0</v>
      </c>
      <c r="F1454" s="36">
        <v>0</v>
      </c>
      <c r="G1454" s="36">
        <f t="shared" si="198"/>
        <v>104.88362514583334</v>
      </c>
      <c r="H1454" s="53">
        <f t="shared" si="199"/>
        <v>89.248395375000001</v>
      </c>
      <c r="I1454" s="53">
        <f t="shared" si="200"/>
        <v>79.971906187499997</v>
      </c>
    </row>
    <row r="1455" spans="1:9" s="166" customFormat="1" ht="45" x14ac:dyDescent="0.25">
      <c r="A1455" s="162" t="s">
        <v>2774</v>
      </c>
      <c r="B1455" s="160" t="s">
        <v>2785</v>
      </c>
      <c r="C1455" s="36">
        <v>1687.0931250000001</v>
      </c>
      <c r="D1455" s="77">
        <v>240</v>
      </c>
      <c r="E1455" s="36">
        <v>0</v>
      </c>
      <c r="F1455" s="36">
        <v>0</v>
      </c>
      <c r="G1455" s="36">
        <f t="shared" si="198"/>
        <v>68.501278520833338</v>
      </c>
      <c r="H1455" s="53">
        <f t="shared" si="199"/>
        <v>58.527002625000002</v>
      </c>
      <c r="I1455" s="53">
        <f t="shared" si="200"/>
        <v>52.6099208125</v>
      </c>
    </row>
    <row r="1456" spans="1:9" s="166" customFormat="1" x14ac:dyDescent="0.25">
      <c r="A1456" s="162" t="s">
        <v>2775</v>
      </c>
      <c r="B1456" s="160" t="s">
        <v>2786</v>
      </c>
      <c r="C1456" s="36">
        <v>190.71487500000001</v>
      </c>
      <c r="D1456" s="36">
        <v>0</v>
      </c>
      <c r="E1456" s="36">
        <v>0</v>
      </c>
      <c r="F1456" s="36">
        <v>0</v>
      </c>
      <c r="G1456" s="36">
        <f t="shared" si="198"/>
        <v>6.2363764125000003</v>
      </c>
      <c r="H1456" s="53">
        <f t="shared" si="199"/>
        <v>4.9204437749999999</v>
      </c>
      <c r="I1456" s="53">
        <f t="shared" si="200"/>
        <v>4.1385127874999998</v>
      </c>
    </row>
    <row r="1457" spans="1:9" s="166" customFormat="1" x14ac:dyDescent="0.25">
      <c r="A1457" s="162" t="s">
        <v>2776</v>
      </c>
      <c r="B1457" s="160" t="s">
        <v>2787</v>
      </c>
      <c r="C1457" s="36">
        <v>127.14324999999999</v>
      </c>
      <c r="D1457" s="36">
        <v>0</v>
      </c>
      <c r="E1457" s="36">
        <v>0</v>
      </c>
      <c r="F1457" s="36">
        <v>0</v>
      </c>
      <c r="G1457" s="36">
        <f t="shared" si="198"/>
        <v>4.1575842749999996</v>
      </c>
      <c r="H1457" s="53">
        <f t="shared" si="199"/>
        <v>3.2802958499999999</v>
      </c>
      <c r="I1457" s="53">
        <f t="shared" si="200"/>
        <v>2.759008525</v>
      </c>
    </row>
    <row r="1458" spans="1:9" s="166" customFormat="1" ht="30" x14ac:dyDescent="0.25">
      <c r="A1458" s="162" t="s">
        <v>2777</v>
      </c>
      <c r="B1458" s="160" t="s">
        <v>2788</v>
      </c>
      <c r="C1458" s="36">
        <v>484.12237499999998</v>
      </c>
      <c r="D1458" s="77">
        <v>60</v>
      </c>
      <c r="E1458" s="36">
        <v>0</v>
      </c>
      <c r="F1458" s="36">
        <v>0</v>
      </c>
      <c r="G1458" s="36">
        <f t="shared" si="198"/>
        <v>19.164134995833333</v>
      </c>
      <c r="H1458" s="53">
        <f t="shared" si="199"/>
        <v>16.240357275000001</v>
      </c>
      <c r="I1458" s="53">
        <f t="shared" si="200"/>
        <v>14.5054555375</v>
      </c>
    </row>
    <row r="1459" spans="1:9" s="166" customFormat="1" x14ac:dyDescent="0.25">
      <c r="A1459" s="162" t="s">
        <v>2778</v>
      </c>
      <c r="B1459" s="160" t="s">
        <v>2789</v>
      </c>
      <c r="C1459" s="36">
        <v>122.253125</v>
      </c>
      <c r="D1459" s="36">
        <v>0</v>
      </c>
      <c r="E1459" s="36">
        <v>0</v>
      </c>
      <c r="F1459" s="36">
        <v>0</v>
      </c>
      <c r="G1459" s="36">
        <f t="shared" si="198"/>
        <v>3.9976771874999999</v>
      </c>
      <c r="H1459" s="53">
        <f t="shared" si="199"/>
        <v>3.1541306250000001</v>
      </c>
      <c r="I1459" s="53">
        <f t="shared" si="200"/>
        <v>2.6528928125000002</v>
      </c>
    </row>
    <row r="1460" spans="1:9" s="166" customFormat="1" ht="30" x14ac:dyDescent="0.25">
      <c r="A1460" s="162" t="s">
        <v>2779</v>
      </c>
      <c r="B1460" s="160" t="s">
        <v>2790</v>
      </c>
      <c r="C1460" s="36">
        <v>562.364375</v>
      </c>
      <c r="D1460" s="77">
        <v>84</v>
      </c>
      <c r="E1460" s="36">
        <v>0</v>
      </c>
      <c r="F1460" s="36">
        <v>0</v>
      </c>
      <c r="G1460" s="36">
        <f t="shared" si="198"/>
        <v>23.055981729166668</v>
      </c>
      <c r="H1460" s="53">
        <f t="shared" si="199"/>
        <v>19.759000874999998</v>
      </c>
      <c r="I1460" s="53">
        <f t="shared" si="200"/>
        <v>17.8033069375</v>
      </c>
    </row>
    <row r="1461" spans="1:9" s="166" customFormat="1" x14ac:dyDescent="0.25">
      <c r="A1461" s="162" t="s">
        <v>2780</v>
      </c>
      <c r="B1461" s="160" t="s">
        <v>2791</v>
      </c>
      <c r="C1461" s="36">
        <v>264.06675000000001</v>
      </c>
      <c r="D1461" s="36">
        <v>0</v>
      </c>
      <c r="E1461" s="36">
        <v>0</v>
      </c>
      <c r="F1461" s="36">
        <v>0</v>
      </c>
      <c r="G1461" s="36">
        <f t="shared" si="198"/>
        <v>8.6349827250000004</v>
      </c>
      <c r="H1461" s="53">
        <f t="shared" si="199"/>
        <v>6.8129221500000003</v>
      </c>
      <c r="I1461" s="53">
        <f t="shared" si="200"/>
        <v>5.7302484750000007</v>
      </c>
    </row>
    <row r="1462" spans="1:9" s="166" customFormat="1" x14ac:dyDescent="0.25">
      <c r="A1462" s="162" t="s">
        <v>2781</v>
      </c>
      <c r="B1462" s="160" t="s">
        <v>2792</v>
      </c>
      <c r="C1462" s="36">
        <v>176.0445</v>
      </c>
      <c r="D1462" s="36">
        <v>0</v>
      </c>
      <c r="E1462" s="36">
        <v>0</v>
      </c>
      <c r="F1462" s="36">
        <v>0</v>
      </c>
      <c r="G1462" s="36">
        <f t="shared" si="198"/>
        <v>5.7566551500000003</v>
      </c>
      <c r="H1462" s="53">
        <f t="shared" si="199"/>
        <v>4.5419480999999999</v>
      </c>
      <c r="I1462" s="53">
        <f t="shared" si="200"/>
        <v>3.8201656500000003</v>
      </c>
    </row>
    <row r="1463" spans="1:9" s="166" customFormat="1" ht="60" x14ac:dyDescent="0.25">
      <c r="A1463" s="162" t="s">
        <v>2782</v>
      </c>
      <c r="B1463" s="160" t="s">
        <v>2793</v>
      </c>
      <c r="C1463" s="36">
        <v>3090.5590000000002</v>
      </c>
      <c r="D1463" s="77">
        <v>444</v>
      </c>
      <c r="E1463" s="36">
        <v>0</v>
      </c>
      <c r="F1463" s="36">
        <v>0</v>
      </c>
      <c r="G1463" s="36">
        <f t="shared" si="198"/>
        <v>125.72794596666668</v>
      </c>
      <c r="H1463" s="53">
        <f t="shared" si="199"/>
        <v>107.48642220000001</v>
      </c>
      <c r="I1463" s="53">
        <f t="shared" si="200"/>
        <v>96.665130300000015</v>
      </c>
    </row>
    <row r="1464" spans="1:9" s="166" customFormat="1" ht="60" x14ac:dyDescent="0.25">
      <c r="A1464" s="162" t="s">
        <v>2783</v>
      </c>
      <c r="B1464" s="160" t="s">
        <v>2794</v>
      </c>
      <c r="C1464" s="36">
        <v>3237.2627499999999</v>
      </c>
      <c r="D1464" s="77">
        <v>468</v>
      </c>
      <c r="E1464" s="36">
        <v>0</v>
      </c>
      <c r="F1464" s="36">
        <v>0</v>
      </c>
      <c r="G1464" s="36">
        <f t="shared" si="198"/>
        <v>131.85849192500001</v>
      </c>
      <c r="H1464" s="53">
        <f t="shared" si="199"/>
        <v>112.77137895</v>
      </c>
      <c r="I1464" s="53">
        <f t="shared" si="200"/>
        <v>101.44860167500001</v>
      </c>
    </row>
    <row r="1465" spans="1:9" s="166" customFormat="1" ht="60" x14ac:dyDescent="0.25">
      <c r="A1465" s="162" t="s">
        <v>2796</v>
      </c>
      <c r="B1465" s="160" t="s">
        <v>2795</v>
      </c>
      <c r="C1465" s="36">
        <v>3540.4504999999999</v>
      </c>
      <c r="D1465" s="77">
        <v>468</v>
      </c>
      <c r="E1465" s="36">
        <v>0</v>
      </c>
      <c r="F1465" s="36">
        <v>0</v>
      </c>
      <c r="G1465" s="36">
        <f t="shared" si="198"/>
        <v>141.77273135000002</v>
      </c>
      <c r="H1465" s="53">
        <f t="shared" si="199"/>
        <v>120.5936229</v>
      </c>
      <c r="I1465" s="53">
        <f t="shared" si="200"/>
        <v>108.02777585</v>
      </c>
    </row>
    <row r="1466" spans="1:9" s="166" customFormat="1" ht="60" x14ac:dyDescent="0.25">
      <c r="A1466" s="167" t="s">
        <v>1268</v>
      </c>
      <c r="B1466" s="161" t="s">
        <v>671</v>
      </c>
      <c r="C1466" s="53">
        <v>1358.1781700000035</v>
      </c>
      <c r="D1466" s="36">
        <v>0</v>
      </c>
      <c r="E1466" s="36">
        <v>0</v>
      </c>
      <c r="F1466" s="36">
        <v>0</v>
      </c>
      <c r="G1466" s="36">
        <f t="shared" si="198"/>
        <v>44.412426159000113</v>
      </c>
      <c r="H1466" s="53">
        <f t="shared" si="199"/>
        <v>35.040996786000093</v>
      </c>
      <c r="I1466" s="53">
        <f t="shared" si="200"/>
        <v>29.472466289000078</v>
      </c>
    </row>
    <row r="1467" spans="1:9" s="166" customFormat="1" ht="45" x14ac:dyDescent="0.25">
      <c r="A1467" s="167" t="s">
        <v>1618</v>
      </c>
      <c r="B1467" s="71" t="s">
        <v>1665</v>
      </c>
      <c r="C1467" s="53">
        <v>3109.8209449999927</v>
      </c>
      <c r="D1467" s="36">
        <v>456</v>
      </c>
      <c r="E1467" s="36">
        <v>0</v>
      </c>
      <c r="F1467" s="36">
        <v>0</v>
      </c>
      <c r="G1467" s="36">
        <f t="shared" si="198"/>
        <v>127.02447823483308</v>
      </c>
      <c r="H1467" s="53">
        <f t="shared" si="199"/>
        <v>108.7333803809998</v>
      </c>
      <c r="I1467" s="53">
        <f t="shared" si="200"/>
        <v>97.883114506499851</v>
      </c>
    </row>
    <row r="1468" spans="1:9" s="166" customFormat="1" ht="75" x14ac:dyDescent="0.25">
      <c r="A1468" s="167" t="s">
        <v>1620</v>
      </c>
      <c r="B1468" s="161" t="s">
        <v>1667</v>
      </c>
      <c r="C1468" s="53">
        <v>1415.6551550000033</v>
      </c>
      <c r="D1468" s="36">
        <v>204</v>
      </c>
      <c r="E1468" s="36">
        <v>0</v>
      </c>
      <c r="F1468" s="36">
        <v>0</v>
      </c>
      <c r="G1468" s="36">
        <f t="shared" si="198"/>
        <v>57.625256901833446</v>
      </c>
      <c r="H1468" s="53">
        <f t="shared" si="199"/>
        <v>49.273902999000086</v>
      </c>
      <c r="I1468" s="53">
        <f t="shared" si="200"/>
        <v>44.319716863500069</v>
      </c>
    </row>
    <row r="1469" spans="1:9" s="166" customFormat="1" ht="30" x14ac:dyDescent="0.25">
      <c r="A1469" s="167" t="s">
        <v>1621</v>
      </c>
      <c r="B1469" s="72" t="s">
        <v>1503</v>
      </c>
      <c r="C1469" s="53">
        <v>124.7754</v>
      </c>
      <c r="D1469" s="36">
        <v>0</v>
      </c>
      <c r="E1469" s="36">
        <v>0</v>
      </c>
      <c r="F1469" s="36">
        <v>0</v>
      </c>
      <c r="G1469" s="36">
        <f t="shared" si="198"/>
        <v>4.0801555800000004</v>
      </c>
      <c r="H1469" s="53">
        <f t="shared" si="199"/>
        <v>3.2192053199999999</v>
      </c>
      <c r="I1469" s="53">
        <f t="shared" si="200"/>
        <v>2.7076261800000001</v>
      </c>
    </row>
    <row r="1470" spans="1:9" s="166" customFormat="1" ht="75" x14ac:dyDescent="0.25">
      <c r="A1470" s="167" t="s">
        <v>1619</v>
      </c>
      <c r="B1470" s="72" t="s">
        <v>1666</v>
      </c>
      <c r="C1470" s="53">
        <v>550.24716000000137</v>
      </c>
      <c r="D1470" s="36">
        <v>84</v>
      </c>
      <c r="E1470" s="36">
        <v>0</v>
      </c>
      <c r="F1470" s="36">
        <v>0</v>
      </c>
      <c r="G1470" s="36">
        <f t="shared" si="198"/>
        <v>22.659748798666712</v>
      </c>
      <c r="H1470" s="53">
        <f t="shared" si="199"/>
        <v>19.446376728000036</v>
      </c>
      <c r="I1470" s="53">
        <f t="shared" si="200"/>
        <v>17.54036337200003</v>
      </c>
    </row>
    <row r="1471" spans="1:9" s="166" customFormat="1" ht="30" x14ac:dyDescent="0.25">
      <c r="A1471" s="167" t="s">
        <v>1623</v>
      </c>
      <c r="B1471" s="161" t="s">
        <v>1668</v>
      </c>
      <c r="C1471" s="53">
        <v>381.96508999999975</v>
      </c>
      <c r="D1471" s="36">
        <v>60</v>
      </c>
      <c r="E1471" s="36">
        <v>0</v>
      </c>
      <c r="F1471" s="36">
        <v>0</v>
      </c>
      <c r="G1471" s="36">
        <f t="shared" si="198"/>
        <v>15.823591776333325</v>
      </c>
      <c r="H1471" s="53">
        <f t="shared" si="199"/>
        <v>13.604699321999993</v>
      </c>
      <c r="I1471" s="53">
        <f t="shared" si="200"/>
        <v>12.288642452999994</v>
      </c>
    </row>
    <row r="1472" spans="1:9" s="166" customFormat="1" x14ac:dyDescent="0.25">
      <c r="A1472" s="167" t="s">
        <v>1622</v>
      </c>
      <c r="B1472" s="72" t="s">
        <v>1504</v>
      </c>
      <c r="C1472" s="53">
        <v>60.966990000000067</v>
      </c>
      <c r="D1472" s="36">
        <v>0</v>
      </c>
      <c r="E1472" s="36">
        <v>0</v>
      </c>
      <c r="F1472" s="36">
        <v>0</v>
      </c>
      <c r="G1472" s="36">
        <f t="shared" si="198"/>
        <v>1.9936205730000023</v>
      </c>
      <c r="H1472" s="53">
        <f t="shared" si="199"/>
        <v>1.5729483420000017</v>
      </c>
      <c r="I1472" s="53">
        <f t="shared" si="200"/>
        <v>1.3229836830000015</v>
      </c>
    </row>
    <row r="1473" spans="1:9" s="166" customFormat="1" x14ac:dyDescent="0.25">
      <c r="A1473" s="167" t="s">
        <v>1269</v>
      </c>
      <c r="B1473" s="161" t="s">
        <v>672</v>
      </c>
      <c r="C1473" s="53">
        <v>397.25316499999911</v>
      </c>
      <c r="D1473" s="36">
        <v>0</v>
      </c>
      <c r="E1473" s="36">
        <v>0</v>
      </c>
      <c r="F1473" s="36">
        <v>0</v>
      </c>
      <c r="G1473" s="36">
        <f t="shared" si="198"/>
        <v>12.99017849549997</v>
      </c>
      <c r="H1473" s="53">
        <f t="shared" si="199"/>
        <v>10.249131656999976</v>
      </c>
      <c r="I1473" s="53">
        <f t="shared" si="200"/>
        <v>8.6203936804999817</v>
      </c>
    </row>
    <row r="1474" spans="1:9" s="166" customFormat="1" x14ac:dyDescent="0.25">
      <c r="A1474" s="167" t="s">
        <v>1270</v>
      </c>
      <c r="B1474" s="161" t="s">
        <v>673</v>
      </c>
      <c r="C1474" s="53">
        <v>59.896310000000064</v>
      </c>
      <c r="D1474" s="36">
        <v>0</v>
      </c>
      <c r="E1474" s="36">
        <v>0</v>
      </c>
      <c r="F1474" s="36">
        <v>0</v>
      </c>
      <c r="G1474" s="36">
        <f t="shared" si="198"/>
        <v>1.9586093370000022</v>
      </c>
      <c r="H1474" s="53">
        <f t="shared" si="199"/>
        <v>1.5453247980000016</v>
      </c>
      <c r="I1474" s="53">
        <f t="shared" si="200"/>
        <v>1.2997499270000015</v>
      </c>
    </row>
    <row r="1475" spans="1:9" s="166" customFormat="1" x14ac:dyDescent="0.25">
      <c r="A1475" s="167" t="s">
        <v>1271</v>
      </c>
      <c r="B1475" s="161" t="s">
        <v>674</v>
      </c>
      <c r="C1475" s="53">
        <v>33.623470000000026</v>
      </c>
      <c r="D1475" s="36">
        <v>0</v>
      </c>
      <c r="E1475" s="36">
        <v>0</v>
      </c>
      <c r="F1475" s="36">
        <v>0</v>
      </c>
      <c r="G1475" s="36">
        <f t="shared" si="198"/>
        <v>1.0994874690000009</v>
      </c>
      <c r="H1475" s="53">
        <f t="shared" si="199"/>
        <v>0.86748552600000062</v>
      </c>
      <c r="I1475" s="53">
        <f t="shared" si="200"/>
        <v>0.72962929900000062</v>
      </c>
    </row>
    <row r="1476" spans="1:9" s="166" customFormat="1" x14ac:dyDescent="0.25">
      <c r="A1476" s="167" t="s">
        <v>1804</v>
      </c>
      <c r="B1476" s="161" t="s">
        <v>1885</v>
      </c>
      <c r="C1476" s="53">
        <v>997.58550000000002</v>
      </c>
      <c r="D1476" s="36">
        <v>0</v>
      </c>
      <c r="E1476" s="36">
        <v>0</v>
      </c>
      <c r="F1476" s="36">
        <v>0</v>
      </c>
      <c r="G1476" s="36">
        <f t="shared" si="198"/>
        <v>32.621045850000002</v>
      </c>
      <c r="H1476" s="53">
        <f t="shared" si="199"/>
        <v>25.737705900000002</v>
      </c>
      <c r="I1476" s="53">
        <f t="shared" si="200"/>
        <v>21.647605350000003</v>
      </c>
    </row>
    <row r="1477" spans="1:9" s="166" customFormat="1" x14ac:dyDescent="0.25">
      <c r="A1477" s="167" t="s">
        <v>1505</v>
      </c>
      <c r="B1477" s="161" t="s">
        <v>3232</v>
      </c>
      <c r="C1477" s="53">
        <v>2745.0999799999927</v>
      </c>
      <c r="D1477" s="36">
        <v>360</v>
      </c>
      <c r="E1477" s="36">
        <v>0</v>
      </c>
      <c r="F1477" s="36">
        <v>0</v>
      </c>
      <c r="G1477" s="36">
        <f t="shared" si="198"/>
        <v>109.76476934599977</v>
      </c>
      <c r="H1477" s="53">
        <f t="shared" si="199"/>
        <v>93.323579483999808</v>
      </c>
      <c r="I1477" s="53">
        <f t="shared" si="200"/>
        <v>83.568669565999841</v>
      </c>
    </row>
    <row r="1478" spans="1:9" s="166" customFormat="1" x14ac:dyDescent="0.25">
      <c r="A1478" s="167" t="s">
        <v>1272</v>
      </c>
      <c r="B1478" s="161" t="s">
        <v>607</v>
      </c>
      <c r="C1478" s="53">
        <v>964.75474500000189</v>
      </c>
      <c r="D1478" s="36">
        <v>120</v>
      </c>
      <c r="E1478" s="36">
        <v>0</v>
      </c>
      <c r="F1478" s="36">
        <v>0</v>
      </c>
      <c r="G1478" s="36">
        <f t="shared" si="198"/>
        <v>38.214146828166726</v>
      </c>
      <c r="H1478" s="53">
        <f t="shared" si="199"/>
        <v>32.390672421000048</v>
      </c>
      <c r="I1478" s="53">
        <f t="shared" si="200"/>
        <v>28.935177966500042</v>
      </c>
    </row>
    <row r="1479" spans="1:9" s="166" customFormat="1" x14ac:dyDescent="0.25">
      <c r="A1479" s="158" t="s">
        <v>1273</v>
      </c>
      <c r="B1479" s="64" t="s">
        <v>2187</v>
      </c>
      <c r="C1479" s="53">
        <v>0</v>
      </c>
      <c r="D1479" s="36">
        <v>0</v>
      </c>
      <c r="E1479" s="77">
        <v>0</v>
      </c>
      <c r="F1479" s="36">
        <v>660</v>
      </c>
      <c r="G1479" s="36">
        <f>F1479/12</f>
        <v>55</v>
      </c>
      <c r="H1479" s="53">
        <f>F1479/12</f>
        <v>55</v>
      </c>
      <c r="I1479" s="53">
        <f>F1479/12</f>
        <v>55</v>
      </c>
    </row>
  </sheetData>
  <autoFilter ref="A1:I1479" xr:uid="{00000000-0001-0000-0000-000000000000}"/>
  <sortState xmlns:xlrd2="http://schemas.microsoft.com/office/spreadsheetml/2017/richdata2" ref="A35:I1469">
    <sortCondition ref="A1:A1469"/>
  </sortState>
  <conditionalFormatting sqref="A25:A26">
    <cfRule type="duplicateValues" dxfId="13" priority="1"/>
  </conditionalFormatting>
  <conditionalFormatting sqref="A35:A70">
    <cfRule type="duplicateValues" dxfId="12" priority="6"/>
    <cfRule type="duplicateValues" dxfId="11" priority="7"/>
    <cfRule type="duplicateValues" dxfId="10" priority="8"/>
  </conditionalFormatting>
  <conditionalFormatting sqref="A53:A70 A35:A47">
    <cfRule type="duplicateValues" dxfId="9" priority="9"/>
  </conditionalFormatting>
  <conditionalFormatting sqref="A71:A1048576 A1:A34">
    <cfRule type="duplicateValues" dxfId="8" priority="10"/>
  </conditionalFormatting>
  <conditionalFormatting sqref="A111:A118 A105:A109 A120:A132">
    <cfRule type="duplicateValues" dxfId="7" priority="20"/>
  </conditionalFormatting>
  <conditionalFormatting sqref="A134:A169">
    <cfRule type="duplicateValues" dxfId="6" priority="21"/>
  </conditionalFormatting>
  <conditionalFormatting sqref="A483">
    <cfRule type="duplicateValues" dxfId="5" priority="16"/>
  </conditionalFormatting>
  <conditionalFormatting sqref="A912">
    <cfRule type="duplicateValues" dxfId="4" priority="44"/>
  </conditionalFormatting>
  <conditionalFormatting sqref="A913:A915">
    <cfRule type="duplicateValues" dxfId="3" priority="14"/>
  </conditionalFormatting>
  <conditionalFormatting sqref="A913:A1048576 A484:A911 A71:A482 A1:A24 A27:A34">
    <cfRule type="duplicateValues" dxfId="2" priority="19"/>
  </conditionalFormatting>
  <conditionalFormatting sqref="A916:A1048576 A170:A482 A119 A110 A133 A484:A911 A71:A104 A1:A5 A7:A24 A27:A34">
    <cfRule type="duplicateValues" dxfId="1" priority="26"/>
  </conditionalFormatting>
  <dataValidations count="3">
    <dataValidation type="textLength" allowBlank="1" showInputMessage="1" showErrorMessage="1" sqref="A181 A777 A1398" xr:uid="{D1CC9EFB-63FB-42B7-9824-2B916EC6D2F5}">
      <formula1>0</formula1>
      <formula2>30</formula2>
    </dataValidation>
    <dataValidation type="textLength" allowBlank="1" showInputMessage="1" showErrorMessage="1" sqref="A725 A743 A747:A749 A986 A1413 A53:A55 A9:A12 A890" xr:uid="{52A9AF6F-0559-4AAA-8CE0-07470019093B}">
      <formula1>0</formula1>
      <formula2>18</formula2>
    </dataValidation>
    <dataValidation type="textLength" allowBlank="1" showInputMessage="1" showErrorMessage="1" sqref="A483 A64" xr:uid="{8425C6B9-319D-4B5F-B024-154199145B81}">
      <formula1>0</formula1>
      <formula2>20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K38"/>
  <sheetViews>
    <sheetView zoomScale="75" zoomScaleNormal="75" workbookViewId="0">
      <selection activeCell="F16" sqref="F16:F17"/>
    </sheetView>
  </sheetViews>
  <sheetFormatPr defaultRowHeight="32.450000000000003" customHeight="1" x14ac:dyDescent="0.25"/>
  <cols>
    <col min="1" max="1" width="11.7109375" customWidth="1"/>
    <col min="2" max="2" width="37.28515625" customWidth="1"/>
    <col min="3" max="3" width="46.5703125" customWidth="1"/>
    <col min="4" max="4" width="39.85546875" customWidth="1"/>
    <col min="5" max="5" width="47.28515625" customWidth="1"/>
    <col min="6" max="6" width="27.28515625" customWidth="1"/>
    <col min="7" max="7" width="25.42578125" customWidth="1"/>
    <col min="8" max="8" width="27.42578125" customWidth="1"/>
    <col min="9" max="9" width="28.42578125" customWidth="1"/>
    <col min="10" max="10" width="26.85546875" customWidth="1"/>
    <col min="11" max="11" width="22.42578125" customWidth="1"/>
    <col min="12" max="12" width="9.140625" customWidth="1"/>
  </cols>
  <sheetData>
    <row r="1" spans="1:11" ht="21" thickBot="1" x14ac:dyDescent="0.35">
      <c r="A1" s="213" t="s">
        <v>1414</v>
      </c>
      <c r="B1" s="214"/>
      <c r="C1" s="214"/>
      <c r="D1" s="214"/>
      <c r="E1" s="215"/>
      <c r="F1" s="1"/>
      <c r="G1" s="42"/>
      <c r="H1" s="42"/>
    </row>
    <row r="2" spans="1:11" ht="21" thickBot="1" x14ac:dyDescent="0.3">
      <c r="A2" s="216" t="s">
        <v>1415</v>
      </c>
      <c r="B2" s="217"/>
      <c r="C2" s="217"/>
      <c r="D2" s="217"/>
      <c r="E2" s="218"/>
      <c r="F2" s="2"/>
      <c r="G2" s="2"/>
      <c r="H2" s="2"/>
      <c r="I2" s="2"/>
      <c r="J2" s="2"/>
      <c r="K2" s="2"/>
    </row>
    <row r="3" spans="1:11" ht="18.75" thickBot="1" x14ac:dyDescent="0.3">
      <c r="A3" s="219" t="s">
        <v>1416</v>
      </c>
      <c r="B3" s="220"/>
      <c r="C3" s="220"/>
      <c r="D3" s="220"/>
      <c r="E3" s="221"/>
      <c r="F3" s="2"/>
      <c r="G3" s="2"/>
      <c r="H3" s="2"/>
      <c r="I3" s="2"/>
      <c r="J3" s="2"/>
      <c r="K3" s="2"/>
    </row>
    <row r="4" spans="1:11" ht="18" customHeight="1" x14ac:dyDescent="0.25">
      <c r="A4" s="222"/>
      <c r="B4" s="222"/>
      <c r="C4" s="223"/>
      <c r="D4" s="226"/>
      <c r="E4" s="227"/>
      <c r="F4" s="202" t="s">
        <v>1417</v>
      </c>
      <c r="G4" s="203"/>
      <c r="H4" s="203"/>
      <c r="I4" s="202" t="s">
        <v>1418</v>
      </c>
      <c r="J4" s="203"/>
      <c r="K4" s="206"/>
    </row>
    <row r="5" spans="1:11" ht="18.75" customHeight="1" thickBot="1" x14ac:dyDescent="0.3">
      <c r="A5" s="224"/>
      <c r="B5" s="224"/>
      <c r="C5" s="225"/>
      <c r="D5" s="228"/>
      <c r="E5" s="229"/>
      <c r="F5" s="204" t="s">
        <v>2516</v>
      </c>
      <c r="G5" s="205"/>
      <c r="H5" s="205"/>
      <c r="I5" s="204" t="s">
        <v>2616</v>
      </c>
      <c r="J5" s="205"/>
      <c r="K5" s="207"/>
    </row>
    <row r="6" spans="1:11" ht="99" customHeight="1" thickBot="1" x14ac:dyDescent="0.3">
      <c r="A6" s="3" t="s">
        <v>1419</v>
      </c>
      <c r="B6" s="4" t="s">
        <v>1420</v>
      </c>
      <c r="C6" s="27" t="s">
        <v>1421</v>
      </c>
      <c r="D6" s="5" t="s">
        <v>1422</v>
      </c>
      <c r="E6" s="5" t="s">
        <v>1423</v>
      </c>
      <c r="F6" s="3" t="s">
        <v>1424</v>
      </c>
      <c r="G6" s="3" t="s">
        <v>1425</v>
      </c>
      <c r="H6" s="3" t="s">
        <v>1426</v>
      </c>
      <c r="I6" s="5" t="s">
        <v>1424</v>
      </c>
      <c r="J6" s="6" t="s">
        <v>1427</v>
      </c>
      <c r="K6" s="48" t="s">
        <v>1426</v>
      </c>
    </row>
    <row r="7" spans="1:11" s="38" customFormat="1" ht="32.25" thickBot="1" x14ac:dyDescent="0.3">
      <c r="A7" s="30">
        <v>1</v>
      </c>
      <c r="B7" s="31" t="s">
        <v>1924</v>
      </c>
      <c r="C7" s="32" t="s">
        <v>1925</v>
      </c>
      <c r="D7" s="39" t="s">
        <v>2521</v>
      </c>
      <c r="E7" s="40" t="s">
        <v>2520</v>
      </c>
      <c r="F7" s="47">
        <v>41.88</v>
      </c>
      <c r="G7" s="47">
        <v>37.270000000000003</v>
      </c>
      <c r="H7" s="47">
        <v>34.53</v>
      </c>
      <c r="I7" s="47">
        <v>33.24</v>
      </c>
      <c r="J7" s="47">
        <v>28.58</v>
      </c>
      <c r="K7" s="47">
        <v>25.81</v>
      </c>
    </row>
    <row r="8" spans="1:11" ht="67.5" customHeight="1" x14ac:dyDescent="0.25">
      <c r="A8" s="230">
        <v>2</v>
      </c>
      <c r="B8" s="242" t="s">
        <v>1428</v>
      </c>
      <c r="C8" s="234" t="s">
        <v>1429</v>
      </c>
      <c r="D8" s="28" t="s">
        <v>1409</v>
      </c>
      <c r="E8" s="211" t="s">
        <v>2038</v>
      </c>
      <c r="F8" s="208">
        <v>88.23</v>
      </c>
      <c r="G8" s="199">
        <v>80.64</v>
      </c>
      <c r="H8" s="199">
        <v>76.12</v>
      </c>
      <c r="I8" s="208">
        <v>88.23</v>
      </c>
      <c r="J8" s="199">
        <v>80.64</v>
      </c>
      <c r="K8" s="199">
        <v>76.12</v>
      </c>
    </row>
    <row r="9" spans="1:11" ht="16.5" thickBot="1" x14ac:dyDescent="0.3">
      <c r="A9" s="231"/>
      <c r="B9" s="243"/>
      <c r="C9" s="235"/>
      <c r="D9" s="33"/>
      <c r="E9" s="212"/>
      <c r="F9" s="209"/>
      <c r="G9" s="200"/>
      <c r="H9" s="200"/>
      <c r="I9" s="209"/>
      <c r="J9" s="200"/>
      <c r="K9" s="200"/>
    </row>
    <row r="10" spans="1:11" ht="30" customHeight="1" x14ac:dyDescent="0.25">
      <c r="A10" s="241">
        <v>3</v>
      </c>
      <c r="B10" s="232" t="s">
        <v>1430</v>
      </c>
      <c r="C10" s="234" t="s">
        <v>1431</v>
      </c>
      <c r="D10" s="28" t="s">
        <v>1674</v>
      </c>
      <c r="E10" s="44" t="s">
        <v>2039</v>
      </c>
      <c r="F10" s="208">
        <v>121.54</v>
      </c>
      <c r="G10" s="199">
        <v>112.17</v>
      </c>
      <c r="H10" s="199">
        <v>106.63</v>
      </c>
      <c r="I10" s="208">
        <v>121.54</v>
      </c>
      <c r="J10" s="199">
        <v>112.17</v>
      </c>
      <c r="K10" s="199">
        <v>106.63</v>
      </c>
    </row>
    <row r="11" spans="1:11" ht="16.5" thickBot="1" x14ac:dyDescent="0.3">
      <c r="A11" s="236"/>
      <c r="B11" s="233"/>
      <c r="C11" s="235"/>
      <c r="D11" s="29"/>
      <c r="E11" s="45"/>
      <c r="F11" s="209"/>
      <c r="G11" s="200"/>
      <c r="H11" s="200"/>
      <c r="I11" s="209"/>
      <c r="J11" s="200"/>
      <c r="K11" s="200"/>
    </row>
    <row r="12" spans="1:11" ht="16.5" customHeight="1" x14ac:dyDescent="0.25">
      <c r="A12" s="230">
        <v>4</v>
      </c>
      <c r="B12" s="232" t="s">
        <v>1432</v>
      </c>
      <c r="C12" s="234" t="s">
        <v>1433</v>
      </c>
      <c r="D12" s="28" t="s">
        <v>1675</v>
      </c>
      <c r="E12" s="211" t="s">
        <v>2040</v>
      </c>
      <c r="F12" s="208">
        <v>180.08</v>
      </c>
      <c r="G12" s="199">
        <v>163.53</v>
      </c>
      <c r="H12" s="199">
        <v>153.71</v>
      </c>
      <c r="I12" s="208">
        <v>180.08</v>
      </c>
      <c r="J12" s="199">
        <v>163.53</v>
      </c>
      <c r="K12" s="199">
        <v>153.71</v>
      </c>
    </row>
    <row r="13" spans="1:11" ht="51.75" customHeight="1" thickBot="1" x14ac:dyDescent="0.3">
      <c r="A13" s="231"/>
      <c r="B13" s="233"/>
      <c r="C13" s="235"/>
      <c r="D13" s="29"/>
      <c r="E13" s="212"/>
      <c r="F13" s="209"/>
      <c r="G13" s="200"/>
      <c r="H13" s="200"/>
      <c r="I13" s="209"/>
      <c r="J13" s="200"/>
      <c r="K13" s="200"/>
    </row>
    <row r="14" spans="1:11" ht="30" customHeight="1" x14ac:dyDescent="0.25">
      <c r="A14" s="230">
        <v>5</v>
      </c>
      <c r="B14" s="232" t="s">
        <v>1434</v>
      </c>
      <c r="C14" s="234" t="s">
        <v>1435</v>
      </c>
      <c r="D14" s="28" t="s">
        <v>1676</v>
      </c>
      <c r="E14" s="211" t="s">
        <v>2041</v>
      </c>
      <c r="F14" s="208">
        <v>405.46</v>
      </c>
      <c r="G14" s="199">
        <v>361.46</v>
      </c>
      <c r="H14" s="199">
        <v>335.38</v>
      </c>
      <c r="I14" s="208">
        <v>405.46</v>
      </c>
      <c r="J14" s="199">
        <v>361.46</v>
      </c>
      <c r="K14" s="199">
        <v>335.38</v>
      </c>
    </row>
    <row r="15" spans="1:11" ht="32.25" customHeight="1" thickBot="1" x14ac:dyDescent="0.3">
      <c r="A15" s="238"/>
      <c r="B15" s="239"/>
      <c r="C15" s="240"/>
      <c r="D15" s="29"/>
      <c r="E15" s="212"/>
      <c r="F15" s="209"/>
      <c r="G15" s="200"/>
      <c r="H15" s="200"/>
      <c r="I15" s="209"/>
      <c r="J15" s="200"/>
      <c r="K15" s="200"/>
    </row>
    <row r="16" spans="1:11" ht="31.5" customHeight="1" x14ac:dyDescent="0.25">
      <c r="A16" s="236">
        <v>6</v>
      </c>
      <c r="B16" s="233" t="s">
        <v>1436</v>
      </c>
      <c r="C16" s="237" t="s">
        <v>2034</v>
      </c>
      <c r="D16" s="28" t="s">
        <v>2033</v>
      </c>
      <c r="E16" s="211" t="s">
        <v>2042</v>
      </c>
      <c r="F16" s="208">
        <v>713.55</v>
      </c>
      <c r="G16" s="199">
        <v>636.57000000000005</v>
      </c>
      <c r="H16" s="199">
        <v>590.94000000000005</v>
      </c>
      <c r="I16" s="208">
        <v>713.55</v>
      </c>
      <c r="J16" s="199">
        <v>636.57000000000005</v>
      </c>
      <c r="K16" s="199">
        <v>590.94000000000005</v>
      </c>
    </row>
    <row r="17" spans="1:11" ht="46.5" customHeight="1" thickBot="1" x14ac:dyDescent="0.3">
      <c r="A17" s="236"/>
      <c r="B17" s="233"/>
      <c r="C17" s="237"/>
      <c r="D17" s="29"/>
      <c r="E17" s="212"/>
      <c r="F17" s="210"/>
      <c r="G17" s="201"/>
      <c r="H17" s="201"/>
      <c r="I17" s="210"/>
      <c r="J17" s="201"/>
      <c r="K17" s="201"/>
    </row>
    <row r="18" spans="1:11" ht="16.5" thickBot="1" x14ac:dyDescent="0.3">
      <c r="A18" s="7"/>
      <c r="B18" s="8"/>
      <c r="C18" s="9"/>
      <c r="D18" s="10"/>
      <c r="E18" s="11"/>
      <c r="F18" s="12" t="s">
        <v>1437</v>
      </c>
      <c r="G18" s="12"/>
      <c r="H18" s="12"/>
      <c r="I18" s="12"/>
      <c r="J18" s="43"/>
      <c r="K18" s="43"/>
    </row>
    <row r="19" spans="1:11" ht="15" x14ac:dyDescent="0.25"/>
    <row r="20" spans="1:11" ht="15" x14ac:dyDescent="0.25"/>
    <row r="21" spans="1:11" ht="15" x14ac:dyDescent="0.25">
      <c r="D21" s="41"/>
      <c r="G21" s="41"/>
      <c r="J21" s="41"/>
    </row>
    <row r="22" spans="1:11" ht="15" x14ac:dyDescent="0.25"/>
    <row r="23" spans="1:11" ht="15" x14ac:dyDescent="0.25"/>
    <row r="24" spans="1:11" ht="15" x14ac:dyDescent="0.25"/>
    <row r="25" spans="1:11" ht="15" x14ac:dyDescent="0.25"/>
    <row r="26" spans="1:11" ht="15" x14ac:dyDescent="0.25"/>
    <row r="27" spans="1:11" ht="15" x14ac:dyDescent="0.25"/>
    <row r="28" spans="1:11" ht="15" x14ac:dyDescent="0.25"/>
    <row r="29" spans="1:11" ht="15" x14ac:dyDescent="0.25"/>
    <row r="30" spans="1:11" ht="15" x14ac:dyDescent="0.25"/>
    <row r="31" spans="1:11" ht="15" x14ac:dyDescent="0.25"/>
    <row r="32" spans="1:11" ht="15" x14ac:dyDescent="0.25"/>
    <row r="33" ht="15" x14ac:dyDescent="0.25"/>
    <row r="34" ht="15" x14ac:dyDescent="0.25"/>
    <row r="35" ht="15" x14ac:dyDescent="0.25"/>
    <row r="36" ht="15" x14ac:dyDescent="0.25"/>
    <row r="37" ht="15" x14ac:dyDescent="0.25"/>
    <row r="38" ht="15" x14ac:dyDescent="0.25"/>
  </sheetData>
  <mergeCells count="58">
    <mergeCell ref="A10:A11"/>
    <mergeCell ref="B10:B11"/>
    <mergeCell ref="C10:C11"/>
    <mergeCell ref="J10:J11"/>
    <mergeCell ref="K8:K9"/>
    <mergeCell ref="K10:K11"/>
    <mergeCell ref="A8:A9"/>
    <mergeCell ref="B8:B9"/>
    <mergeCell ref="C8:C9"/>
    <mergeCell ref="F8:F9"/>
    <mergeCell ref="F10:F11"/>
    <mergeCell ref="I8:I9"/>
    <mergeCell ref="I10:I11"/>
    <mergeCell ref="E8:E9"/>
    <mergeCell ref="G8:G9"/>
    <mergeCell ref="G10:G11"/>
    <mergeCell ref="A12:A13"/>
    <mergeCell ref="B12:B13"/>
    <mergeCell ref="C12:C13"/>
    <mergeCell ref="A16:A17"/>
    <mergeCell ref="B16:B17"/>
    <mergeCell ref="C16:C17"/>
    <mergeCell ref="A14:A15"/>
    <mergeCell ref="B14:B15"/>
    <mergeCell ref="C14:C15"/>
    <mergeCell ref="A1:E1"/>
    <mergeCell ref="A2:E2"/>
    <mergeCell ref="A3:E3"/>
    <mergeCell ref="A4:C5"/>
    <mergeCell ref="D4:E5"/>
    <mergeCell ref="G12:G13"/>
    <mergeCell ref="E12:E13"/>
    <mergeCell ref="E14:E15"/>
    <mergeCell ref="E16:E17"/>
    <mergeCell ref="F14:F15"/>
    <mergeCell ref="F12:F13"/>
    <mergeCell ref="G14:G15"/>
    <mergeCell ref="H14:H15"/>
    <mergeCell ref="H16:H17"/>
    <mergeCell ref="J14:J15"/>
    <mergeCell ref="G16:G17"/>
    <mergeCell ref="F16:F17"/>
    <mergeCell ref="K12:K13"/>
    <mergeCell ref="J12:J13"/>
    <mergeCell ref="K16:K17"/>
    <mergeCell ref="K14:K15"/>
    <mergeCell ref="F4:H4"/>
    <mergeCell ref="F5:H5"/>
    <mergeCell ref="I4:K4"/>
    <mergeCell ref="I5:K5"/>
    <mergeCell ref="I12:I13"/>
    <mergeCell ref="J8:J9"/>
    <mergeCell ref="H8:H9"/>
    <mergeCell ref="H10:H11"/>
    <mergeCell ref="H12:H13"/>
    <mergeCell ref="I16:I17"/>
    <mergeCell ref="J16:J17"/>
    <mergeCell ref="I14:I15"/>
  </mergeCells>
  <conditionalFormatting sqref="H1:H3 K1:K3 H18 K18 D21 G21 J21 H43:H1048576 K43:K1048576">
    <cfRule type="cellIs" dxfId="0" priority="1" operator="greaterThan">
      <formula>0.0453</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28"/>
  <sheetViews>
    <sheetView zoomScale="80" zoomScaleNormal="80" workbookViewId="0">
      <selection activeCell="G2" sqref="G2:G128"/>
    </sheetView>
  </sheetViews>
  <sheetFormatPr defaultRowHeight="30" customHeight="1" x14ac:dyDescent="0.25"/>
  <cols>
    <col min="1" max="1" width="28.5703125" style="96" bestFit="1" customWidth="1"/>
    <col min="2" max="2" width="75.85546875" style="129" customWidth="1"/>
    <col min="3" max="3" width="24.5703125" style="130" bestFit="1" customWidth="1"/>
    <col min="4" max="4" width="15.5703125" style="131" bestFit="1" customWidth="1"/>
    <col min="5" max="7" width="30.7109375" style="131" bestFit="1" customWidth="1"/>
    <col min="8" max="16384" width="9.140625" style="96"/>
  </cols>
  <sheetData>
    <row r="1" spans="1:7" ht="86.25" customHeight="1" x14ac:dyDescent="0.25">
      <c r="A1" s="92" t="s">
        <v>2975</v>
      </c>
      <c r="B1" s="93" t="s">
        <v>0</v>
      </c>
      <c r="C1" s="94" t="s">
        <v>1</v>
      </c>
      <c r="D1" s="95" t="s">
        <v>2</v>
      </c>
      <c r="E1" s="93" t="s">
        <v>3</v>
      </c>
      <c r="F1" s="93" t="s">
        <v>4</v>
      </c>
      <c r="G1" s="144" t="s">
        <v>5</v>
      </c>
    </row>
    <row r="2" spans="1:7" s="102" customFormat="1" ht="30" customHeight="1" x14ac:dyDescent="0.25">
      <c r="A2" s="97">
        <v>9990800</v>
      </c>
      <c r="B2" s="98" t="s">
        <v>1874</v>
      </c>
      <c r="C2" s="99">
        <v>17.77</v>
      </c>
      <c r="D2" s="100" t="s">
        <v>6</v>
      </c>
      <c r="E2" s="101" t="s">
        <v>6</v>
      </c>
      <c r="F2" s="101" t="s">
        <v>6</v>
      </c>
      <c r="G2" s="192" t="s">
        <v>6</v>
      </c>
    </row>
    <row r="3" spans="1:7" s="102" customFormat="1" ht="47.25" x14ac:dyDescent="0.25">
      <c r="A3" s="97">
        <v>9990801</v>
      </c>
      <c r="B3" s="98" t="s">
        <v>1875</v>
      </c>
      <c r="C3" s="99">
        <v>215.33</v>
      </c>
      <c r="D3" s="100" t="s">
        <v>6</v>
      </c>
      <c r="E3" s="101" t="s">
        <v>6</v>
      </c>
      <c r="F3" s="101" t="s">
        <v>6</v>
      </c>
      <c r="G3" s="192" t="s">
        <v>6</v>
      </c>
    </row>
    <row r="4" spans="1:7" ht="30" customHeight="1" x14ac:dyDescent="0.25">
      <c r="A4" s="103" t="s">
        <v>1680</v>
      </c>
      <c r="B4" s="91" t="s">
        <v>1681</v>
      </c>
      <c r="C4" s="99">
        <v>186.06</v>
      </c>
      <c r="D4" s="104" t="s">
        <v>6</v>
      </c>
      <c r="E4" s="104" t="s">
        <v>6</v>
      </c>
      <c r="F4" s="104" t="s">
        <v>6</v>
      </c>
      <c r="G4" s="193" t="s">
        <v>6</v>
      </c>
    </row>
    <row r="5" spans="1:7" ht="30" customHeight="1" x14ac:dyDescent="0.25">
      <c r="A5" s="103" t="s">
        <v>1682</v>
      </c>
      <c r="B5" s="91" t="s">
        <v>1683</v>
      </c>
      <c r="C5" s="99">
        <v>72.12</v>
      </c>
      <c r="D5" s="104" t="s">
        <v>6</v>
      </c>
      <c r="E5" s="104" t="s">
        <v>6</v>
      </c>
      <c r="F5" s="104" t="s">
        <v>6</v>
      </c>
      <c r="G5" s="193" t="s">
        <v>6</v>
      </c>
    </row>
    <row r="6" spans="1:7" ht="30" customHeight="1" x14ac:dyDescent="0.25">
      <c r="A6" s="103" t="s">
        <v>1684</v>
      </c>
      <c r="B6" s="91" t="s">
        <v>1685</v>
      </c>
      <c r="C6" s="99">
        <v>171.42</v>
      </c>
      <c r="D6" s="104" t="s">
        <v>6</v>
      </c>
      <c r="E6" s="104" t="s">
        <v>6</v>
      </c>
      <c r="F6" s="104" t="s">
        <v>6</v>
      </c>
      <c r="G6" s="193" t="s">
        <v>6</v>
      </c>
    </row>
    <row r="7" spans="1:7" ht="30" customHeight="1" x14ac:dyDescent="0.25">
      <c r="A7" s="105" t="s">
        <v>1397</v>
      </c>
      <c r="B7" s="106" t="s">
        <v>1398</v>
      </c>
      <c r="C7" s="99">
        <v>34.49</v>
      </c>
      <c r="D7" s="104" t="s">
        <v>6</v>
      </c>
      <c r="E7" s="107" t="s">
        <v>6</v>
      </c>
      <c r="F7" s="107" t="s">
        <v>6</v>
      </c>
      <c r="G7" s="194" t="s">
        <v>6</v>
      </c>
    </row>
    <row r="8" spans="1:7" ht="30" customHeight="1" x14ac:dyDescent="0.25">
      <c r="A8" s="105" t="s">
        <v>1399</v>
      </c>
      <c r="B8" s="106" t="s">
        <v>1400</v>
      </c>
      <c r="C8" s="99">
        <v>10.45</v>
      </c>
      <c r="D8" s="104" t="s">
        <v>6</v>
      </c>
      <c r="E8" s="107" t="s">
        <v>6</v>
      </c>
      <c r="F8" s="107" t="s">
        <v>6</v>
      </c>
      <c r="G8" s="194" t="s">
        <v>6</v>
      </c>
    </row>
    <row r="9" spans="1:7" ht="30" customHeight="1" x14ac:dyDescent="0.25">
      <c r="A9" s="105" t="s">
        <v>1401</v>
      </c>
      <c r="B9" s="106" t="s">
        <v>1402</v>
      </c>
      <c r="C9" s="99">
        <v>113.93</v>
      </c>
      <c r="D9" s="104" t="s">
        <v>6</v>
      </c>
      <c r="E9" s="107" t="s">
        <v>6</v>
      </c>
      <c r="F9" s="107" t="s">
        <v>6</v>
      </c>
      <c r="G9" s="194" t="s">
        <v>6</v>
      </c>
    </row>
    <row r="10" spans="1:7" ht="30" customHeight="1" x14ac:dyDescent="0.25">
      <c r="A10" s="105" t="s">
        <v>1403</v>
      </c>
      <c r="B10" s="106" t="s">
        <v>1404</v>
      </c>
      <c r="C10" s="99">
        <v>142.16</v>
      </c>
      <c r="D10" s="104" t="s">
        <v>6</v>
      </c>
      <c r="E10" s="107" t="s">
        <v>6</v>
      </c>
      <c r="F10" s="107" t="s">
        <v>6</v>
      </c>
      <c r="G10" s="194" t="s">
        <v>6</v>
      </c>
    </row>
    <row r="11" spans="1:7" ht="30" customHeight="1" x14ac:dyDescent="0.25">
      <c r="A11" s="105" t="s">
        <v>2501</v>
      </c>
      <c r="B11" s="106" t="s">
        <v>1312</v>
      </c>
      <c r="C11" s="99">
        <v>97.21</v>
      </c>
      <c r="D11" s="104" t="s">
        <v>6</v>
      </c>
      <c r="E11" s="107" t="s">
        <v>6</v>
      </c>
      <c r="F11" s="107" t="s">
        <v>6</v>
      </c>
      <c r="G11" s="194" t="s">
        <v>6</v>
      </c>
    </row>
    <row r="12" spans="1:7" ht="30" customHeight="1" x14ac:dyDescent="0.25">
      <c r="A12" s="105" t="s">
        <v>1280</v>
      </c>
      <c r="B12" s="106" t="s">
        <v>1281</v>
      </c>
      <c r="C12" s="99">
        <v>15.67</v>
      </c>
      <c r="D12" s="104" t="s">
        <v>6</v>
      </c>
      <c r="E12" s="107" t="s">
        <v>6</v>
      </c>
      <c r="F12" s="107" t="s">
        <v>6</v>
      </c>
      <c r="G12" s="194" t="s">
        <v>6</v>
      </c>
    </row>
    <row r="13" spans="1:7" ht="30" customHeight="1" x14ac:dyDescent="0.25">
      <c r="A13" s="105" t="s">
        <v>1282</v>
      </c>
      <c r="B13" s="106" t="s">
        <v>1283</v>
      </c>
      <c r="C13" s="99">
        <v>25.08</v>
      </c>
      <c r="D13" s="104" t="s">
        <v>6</v>
      </c>
      <c r="E13" s="107" t="s">
        <v>6</v>
      </c>
      <c r="F13" s="107" t="s">
        <v>6</v>
      </c>
      <c r="G13" s="194" t="s">
        <v>6</v>
      </c>
    </row>
    <row r="14" spans="1:7" ht="30" customHeight="1" x14ac:dyDescent="0.25">
      <c r="A14" s="105" t="s">
        <v>1284</v>
      </c>
      <c r="B14" s="106" t="s">
        <v>1285</v>
      </c>
      <c r="C14" s="99">
        <v>28.22</v>
      </c>
      <c r="D14" s="104" t="s">
        <v>6</v>
      </c>
      <c r="E14" s="107" t="s">
        <v>6</v>
      </c>
      <c r="F14" s="107" t="s">
        <v>6</v>
      </c>
      <c r="G14" s="194" t="s">
        <v>6</v>
      </c>
    </row>
    <row r="15" spans="1:7" ht="30" customHeight="1" x14ac:dyDescent="0.25">
      <c r="A15" s="105" t="s">
        <v>1286</v>
      </c>
      <c r="B15" s="106" t="s">
        <v>1287</v>
      </c>
      <c r="C15" s="99">
        <v>24.04</v>
      </c>
      <c r="D15" s="104" t="s">
        <v>6</v>
      </c>
      <c r="E15" s="107" t="s">
        <v>6</v>
      </c>
      <c r="F15" s="107" t="s">
        <v>6</v>
      </c>
      <c r="G15" s="194" t="s">
        <v>6</v>
      </c>
    </row>
    <row r="16" spans="1:7" ht="30" customHeight="1" x14ac:dyDescent="0.25">
      <c r="A16" s="105" t="s">
        <v>1288</v>
      </c>
      <c r="B16" s="106" t="s">
        <v>1289</v>
      </c>
      <c r="C16" s="99">
        <v>59.58</v>
      </c>
      <c r="D16" s="104" t="s">
        <v>6</v>
      </c>
      <c r="E16" s="107" t="s">
        <v>6</v>
      </c>
      <c r="F16" s="107" t="s">
        <v>6</v>
      </c>
      <c r="G16" s="194" t="s">
        <v>6</v>
      </c>
    </row>
    <row r="17" spans="1:7" ht="30" customHeight="1" x14ac:dyDescent="0.25">
      <c r="A17" s="105" t="s">
        <v>1290</v>
      </c>
      <c r="B17" s="106" t="s">
        <v>1291</v>
      </c>
      <c r="C17" s="99">
        <v>78.39</v>
      </c>
      <c r="D17" s="104" t="s">
        <v>6</v>
      </c>
      <c r="E17" s="107" t="s">
        <v>6</v>
      </c>
      <c r="F17" s="107" t="s">
        <v>6</v>
      </c>
      <c r="G17" s="194" t="s">
        <v>6</v>
      </c>
    </row>
    <row r="18" spans="1:7" s="102" customFormat="1" ht="30" customHeight="1" x14ac:dyDescent="0.25">
      <c r="A18" s="108" t="s">
        <v>1292</v>
      </c>
      <c r="B18" s="109" t="s">
        <v>1293</v>
      </c>
      <c r="C18" s="99">
        <v>55.4</v>
      </c>
      <c r="D18" s="110" t="s">
        <v>6</v>
      </c>
      <c r="E18" s="111" t="s">
        <v>6</v>
      </c>
      <c r="F18" s="111" t="s">
        <v>6</v>
      </c>
      <c r="G18" s="195" t="s">
        <v>6</v>
      </c>
    </row>
    <row r="19" spans="1:7" ht="30" customHeight="1" x14ac:dyDescent="0.25">
      <c r="A19" s="103" t="s">
        <v>1686</v>
      </c>
      <c r="B19" s="91" t="s">
        <v>1687</v>
      </c>
      <c r="C19" s="99">
        <v>19.86</v>
      </c>
      <c r="D19" s="104" t="s">
        <v>6</v>
      </c>
      <c r="E19" s="104" t="s">
        <v>6</v>
      </c>
      <c r="F19" s="104" t="s">
        <v>6</v>
      </c>
      <c r="G19" s="193" t="s">
        <v>6</v>
      </c>
    </row>
    <row r="20" spans="1:7" ht="30" customHeight="1" x14ac:dyDescent="0.25">
      <c r="A20" s="103" t="s">
        <v>1688</v>
      </c>
      <c r="B20" s="91" t="s">
        <v>1689</v>
      </c>
      <c r="C20" s="99">
        <v>21.95</v>
      </c>
      <c r="D20" s="104" t="s">
        <v>6</v>
      </c>
      <c r="E20" s="104" t="s">
        <v>6</v>
      </c>
      <c r="F20" s="104" t="s">
        <v>6</v>
      </c>
      <c r="G20" s="193" t="s">
        <v>6</v>
      </c>
    </row>
    <row r="21" spans="1:7" ht="30" customHeight="1" x14ac:dyDescent="0.25">
      <c r="A21" s="105" t="s">
        <v>1294</v>
      </c>
      <c r="B21" s="91" t="s">
        <v>2334</v>
      </c>
      <c r="C21" s="99">
        <v>38.67</v>
      </c>
      <c r="D21" s="104" t="s">
        <v>6</v>
      </c>
      <c r="E21" s="107" t="s">
        <v>6</v>
      </c>
      <c r="F21" s="107" t="s">
        <v>6</v>
      </c>
      <c r="G21" s="194" t="s">
        <v>6</v>
      </c>
    </row>
    <row r="22" spans="1:7" ht="30" customHeight="1" x14ac:dyDescent="0.25">
      <c r="A22" s="105" t="s">
        <v>1295</v>
      </c>
      <c r="B22" s="91" t="s">
        <v>2335</v>
      </c>
      <c r="C22" s="99">
        <v>35.54</v>
      </c>
      <c r="D22" s="104" t="s">
        <v>6</v>
      </c>
      <c r="E22" s="107" t="s">
        <v>6</v>
      </c>
      <c r="F22" s="107" t="s">
        <v>6</v>
      </c>
      <c r="G22" s="194" t="s">
        <v>6</v>
      </c>
    </row>
    <row r="23" spans="1:7" ht="30" customHeight="1" x14ac:dyDescent="0.25">
      <c r="A23" s="103" t="s">
        <v>1690</v>
      </c>
      <c r="B23" s="91" t="s">
        <v>2336</v>
      </c>
      <c r="C23" s="99">
        <v>42.85</v>
      </c>
      <c r="D23" s="104" t="s">
        <v>6</v>
      </c>
      <c r="E23" s="104" t="s">
        <v>6</v>
      </c>
      <c r="F23" s="104" t="s">
        <v>6</v>
      </c>
      <c r="G23" s="193" t="s">
        <v>6</v>
      </c>
    </row>
    <row r="24" spans="1:7" ht="30" customHeight="1" x14ac:dyDescent="0.25">
      <c r="A24" s="103" t="s">
        <v>1691</v>
      </c>
      <c r="B24" s="91" t="s">
        <v>2337</v>
      </c>
      <c r="C24" s="99">
        <v>58.53</v>
      </c>
      <c r="D24" s="104" t="s">
        <v>6</v>
      </c>
      <c r="E24" s="104" t="s">
        <v>6</v>
      </c>
      <c r="F24" s="104" t="s">
        <v>6</v>
      </c>
      <c r="G24" s="193" t="s">
        <v>6</v>
      </c>
    </row>
    <row r="25" spans="1:7" ht="30" customHeight="1" x14ac:dyDescent="0.25">
      <c r="A25" s="103" t="s">
        <v>1692</v>
      </c>
      <c r="B25" s="91" t="s">
        <v>2338</v>
      </c>
      <c r="C25" s="99">
        <v>41.81</v>
      </c>
      <c r="D25" s="104" t="s">
        <v>6</v>
      </c>
      <c r="E25" s="104" t="s">
        <v>6</v>
      </c>
      <c r="F25" s="104" t="s">
        <v>6</v>
      </c>
      <c r="G25" s="193" t="s">
        <v>6</v>
      </c>
    </row>
    <row r="26" spans="1:7" ht="30" customHeight="1" x14ac:dyDescent="0.25">
      <c r="A26" s="103" t="s">
        <v>1693</v>
      </c>
      <c r="B26" s="91" t="s">
        <v>2339</v>
      </c>
      <c r="C26" s="99">
        <v>51.21</v>
      </c>
      <c r="D26" s="104" t="s">
        <v>6</v>
      </c>
      <c r="E26" s="104" t="s">
        <v>6</v>
      </c>
      <c r="F26" s="104" t="s">
        <v>6</v>
      </c>
      <c r="G26" s="193" t="s">
        <v>6</v>
      </c>
    </row>
    <row r="27" spans="1:7" ht="30" customHeight="1" x14ac:dyDescent="0.25">
      <c r="A27" s="103" t="s">
        <v>1694</v>
      </c>
      <c r="B27" s="91" t="s">
        <v>2340</v>
      </c>
      <c r="C27" s="99">
        <v>58.53</v>
      </c>
      <c r="D27" s="104" t="s">
        <v>6</v>
      </c>
      <c r="E27" s="104" t="s">
        <v>6</v>
      </c>
      <c r="F27" s="104" t="s">
        <v>6</v>
      </c>
      <c r="G27" s="193" t="s">
        <v>6</v>
      </c>
    </row>
    <row r="28" spans="1:7" ht="30" customHeight="1" x14ac:dyDescent="0.25">
      <c r="A28" s="103" t="s">
        <v>1695</v>
      </c>
      <c r="B28" s="91" t="s">
        <v>2341</v>
      </c>
      <c r="C28" s="99">
        <v>59.58</v>
      </c>
      <c r="D28" s="104" t="s">
        <v>6</v>
      </c>
      <c r="E28" s="104" t="s">
        <v>6</v>
      </c>
      <c r="F28" s="104" t="s">
        <v>6</v>
      </c>
      <c r="G28" s="193" t="s">
        <v>6</v>
      </c>
    </row>
    <row r="29" spans="1:7" ht="30" customHeight="1" x14ac:dyDescent="0.25">
      <c r="A29" s="103" t="s">
        <v>1696</v>
      </c>
      <c r="B29" s="91" t="s">
        <v>2342</v>
      </c>
      <c r="C29" s="99">
        <v>58.53</v>
      </c>
      <c r="D29" s="104" t="s">
        <v>6</v>
      </c>
      <c r="E29" s="104" t="s">
        <v>6</v>
      </c>
      <c r="F29" s="104" t="s">
        <v>6</v>
      </c>
      <c r="G29" s="193" t="s">
        <v>6</v>
      </c>
    </row>
    <row r="30" spans="1:7" ht="30" customHeight="1" x14ac:dyDescent="0.25">
      <c r="A30" s="103" t="s">
        <v>1697</v>
      </c>
      <c r="B30" s="91" t="s">
        <v>2343</v>
      </c>
      <c r="C30" s="99">
        <v>54.35</v>
      </c>
      <c r="D30" s="104" t="s">
        <v>6</v>
      </c>
      <c r="E30" s="104" t="s">
        <v>6</v>
      </c>
      <c r="F30" s="104" t="s">
        <v>6</v>
      </c>
      <c r="G30" s="193" t="s">
        <v>6</v>
      </c>
    </row>
    <row r="31" spans="1:7" ht="30" customHeight="1" x14ac:dyDescent="0.25">
      <c r="A31" s="103" t="s">
        <v>1698</v>
      </c>
      <c r="B31" s="91" t="s">
        <v>2344</v>
      </c>
      <c r="C31" s="99">
        <v>88.85</v>
      </c>
      <c r="D31" s="104" t="s">
        <v>6</v>
      </c>
      <c r="E31" s="104" t="s">
        <v>6</v>
      </c>
      <c r="F31" s="104" t="s">
        <v>6</v>
      </c>
      <c r="G31" s="193" t="s">
        <v>6</v>
      </c>
    </row>
    <row r="32" spans="1:7" ht="30" customHeight="1" x14ac:dyDescent="0.25">
      <c r="A32" s="103" t="s">
        <v>1699</v>
      </c>
      <c r="B32" s="91" t="s">
        <v>2345</v>
      </c>
      <c r="C32" s="99">
        <v>47.03</v>
      </c>
      <c r="D32" s="104" t="s">
        <v>6</v>
      </c>
      <c r="E32" s="104" t="s">
        <v>6</v>
      </c>
      <c r="F32" s="104" t="s">
        <v>6</v>
      </c>
      <c r="G32" s="193" t="s">
        <v>6</v>
      </c>
    </row>
    <row r="33" spans="1:7" ht="30" customHeight="1" x14ac:dyDescent="0.25">
      <c r="A33" s="105" t="s">
        <v>1296</v>
      </c>
      <c r="B33" s="106" t="s">
        <v>1297</v>
      </c>
      <c r="C33" s="99">
        <v>16.72</v>
      </c>
      <c r="D33" s="104" t="s">
        <v>6</v>
      </c>
      <c r="E33" s="107" t="s">
        <v>6</v>
      </c>
      <c r="F33" s="107" t="s">
        <v>6</v>
      </c>
      <c r="G33" s="194" t="s">
        <v>6</v>
      </c>
    </row>
    <row r="34" spans="1:7" s="102" customFormat="1" ht="30" customHeight="1" x14ac:dyDescent="0.25">
      <c r="A34" s="97" t="s">
        <v>2977</v>
      </c>
      <c r="B34" s="132" t="s">
        <v>2979</v>
      </c>
      <c r="C34" s="133">
        <v>1044.05</v>
      </c>
      <c r="D34" s="100" t="s">
        <v>6</v>
      </c>
      <c r="E34" s="100" t="s">
        <v>6</v>
      </c>
      <c r="F34" s="100" t="s">
        <v>6</v>
      </c>
      <c r="G34" s="196" t="s">
        <v>6</v>
      </c>
    </row>
    <row r="35" spans="1:7" ht="30" customHeight="1" x14ac:dyDescent="0.25">
      <c r="A35" s="105" t="s">
        <v>2611</v>
      </c>
      <c r="B35" s="91" t="s">
        <v>2610</v>
      </c>
      <c r="C35" s="137">
        <v>21.85</v>
      </c>
      <c r="D35" s="104" t="s">
        <v>6</v>
      </c>
      <c r="E35" s="107" t="s">
        <v>6</v>
      </c>
      <c r="F35" s="107" t="s">
        <v>6</v>
      </c>
      <c r="G35" s="194" t="s">
        <v>6</v>
      </c>
    </row>
    <row r="36" spans="1:7" ht="30" customHeight="1" x14ac:dyDescent="0.25">
      <c r="A36" s="105" t="s">
        <v>1298</v>
      </c>
      <c r="B36" s="106" t="s">
        <v>1299</v>
      </c>
      <c r="C36" s="99">
        <v>38.65</v>
      </c>
      <c r="D36" s="104" t="s">
        <v>6</v>
      </c>
      <c r="E36" s="107" t="s">
        <v>6</v>
      </c>
      <c r="F36" s="107" t="s">
        <v>6</v>
      </c>
      <c r="G36" s="194" t="s">
        <v>6</v>
      </c>
    </row>
    <row r="37" spans="1:7" ht="30" customHeight="1" x14ac:dyDescent="0.25">
      <c r="A37" s="113" t="s">
        <v>1300</v>
      </c>
      <c r="B37" s="114" t="s">
        <v>1301</v>
      </c>
      <c r="C37" s="115">
        <v>7.31</v>
      </c>
      <c r="D37" s="116" t="s">
        <v>6</v>
      </c>
      <c r="E37" s="117" t="s">
        <v>6</v>
      </c>
      <c r="F37" s="117" t="s">
        <v>6</v>
      </c>
      <c r="G37" s="194" t="s">
        <v>6</v>
      </c>
    </row>
    <row r="38" spans="1:7" ht="30" customHeight="1" x14ac:dyDescent="0.25">
      <c r="A38" s="118" t="s">
        <v>1747</v>
      </c>
      <c r="B38" s="91" t="s">
        <v>1921</v>
      </c>
      <c r="C38" s="99">
        <v>39.72</v>
      </c>
      <c r="D38" s="104" t="s">
        <v>6</v>
      </c>
      <c r="E38" s="107" t="s">
        <v>6</v>
      </c>
      <c r="F38" s="107" t="s">
        <v>6</v>
      </c>
      <c r="G38" s="194" t="s">
        <v>6</v>
      </c>
    </row>
    <row r="39" spans="1:7" ht="30" customHeight="1" x14ac:dyDescent="0.25">
      <c r="A39" s="119" t="s">
        <v>1560</v>
      </c>
      <c r="B39" s="120" t="s">
        <v>1462</v>
      </c>
      <c r="C39" s="99">
        <v>206.96</v>
      </c>
      <c r="D39" s="104" t="s">
        <v>6</v>
      </c>
      <c r="E39" s="107" t="s">
        <v>6</v>
      </c>
      <c r="F39" s="107" t="s">
        <v>6</v>
      </c>
      <c r="G39" s="194" t="s">
        <v>6</v>
      </c>
    </row>
    <row r="40" spans="1:7" ht="30" customHeight="1" x14ac:dyDescent="0.25">
      <c r="A40" s="119" t="s">
        <v>1562</v>
      </c>
      <c r="B40" s="120" t="s">
        <v>1464</v>
      </c>
      <c r="C40" s="99">
        <v>92.19</v>
      </c>
      <c r="D40" s="104" t="s">
        <v>6</v>
      </c>
      <c r="E40" s="107" t="s">
        <v>6</v>
      </c>
      <c r="F40" s="107" t="s">
        <v>6</v>
      </c>
      <c r="G40" s="194" t="s">
        <v>6</v>
      </c>
    </row>
    <row r="41" spans="1:7" ht="30" customHeight="1" x14ac:dyDescent="0.25">
      <c r="A41" s="119" t="s">
        <v>1561</v>
      </c>
      <c r="B41" s="120" t="s">
        <v>1463</v>
      </c>
      <c r="C41" s="99">
        <v>381.95</v>
      </c>
      <c r="D41" s="104" t="s">
        <v>6</v>
      </c>
      <c r="E41" s="107" t="s">
        <v>6</v>
      </c>
      <c r="F41" s="107" t="s">
        <v>6</v>
      </c>
      <c r="G41" s="194" t="s">
        <v>6</v>
      </c>
    </row>
    <row r="42" spans="1:7" ht="30" customHeight="1" x14ac:dyDescent="0.25">
      <c r="A42" s="119" t="s">
        <v>1563</v>
      </c>
      <c r="B42" s="120" t="s">
        <v>1465</v>
      </c>
      <c r="C42" s="99">
        <v>125.12</v>
      </c>
      <c r="D42" s="104" t="s">
        <v>6</v>
      </c>
      <c r="E42" s="107" t="s">
        <v>6</v>
      </c>
      <c r="F42" s="107" t="s">
        <v>6</v>
      </c>
      <c r="G42" s="194" t="s">
        <v>6</v>
      </c>
    </row>
    <row r="43" spans="1:7" ht="30" customHeight="1" x14ac:dyDescent="0.25">
      <c r="A43" s="105" t="s">
        <v>1302</v>
      </c>
      <c r="B43" s="106" t="s">
        <v>1303</v>
      </c>
      <c r="C43" s="99">
        <v>444.25</v>
      </c>
      <c r="D43" s="104" t="s">
        <v>6</v>
      </c>
      <c r="E43" s="107" t="s">
        <v>6</v>
      </c>
      <c r="F43" s="107" t="s">
        <v>6</v>
      </c>
      <c r="G43" s="194" t="s">
        <v>6</v>
      </c>
    </row>
    <row r="44" spans="1:7" ht="30" customHeight="1" x14ac:dyDescent="0.25">
      <c r="A44" s="118" t="s">
        <v>1742</v>
      </c>
      <c r="B44" s="91" t="s">
        <v>1828</v>
      </c>
      <c r="C44" s="99">
        <v>40.76</v>
      </c>
      <c r="D44" s="104" t="s">
        <v>6</v>
      </c>
      <c r="E44" s="107" t="s">
        <v>6</v>
      </c>
      <c r="F44" s="107" t="s">
        <v>6</v>
      </c>
      <c r="G44" s="194" t="s">
        <v>6</v>
      </c>
    </row>
    <row r="45" spans="1:7" ht="30" customHeight="1" x14ac:dyDescent="0.25">
      <c r="A45" s="105" t="s">
        <v>1304</v>
      </c>
      <c r="B45" s="106" t="s">
        <v>1305</v>
      </c>
      <c r="C45" s="99">
        <v>26.13</v>
      </c>
      <c r="D45" s="104" t="s">
        <v>6</v>
      </c>
      <c r="E45" s="107" t="s">
        <v>6</v>
      </c>
      <c r="F45" s="107" t="s">
        <v>6</v>
      </c>
      <c r="G45" s="194" t="s">
        <v>6</v>
      </c>
    </row>
    <row r="46" spans="1:7" ht="30" customHeight="1" x14ac:dyDescent="0.25">
      <c r="A46" s="105" t="s">
        <v>1306</v>
      </c>
      <c r="B46" s="106" t="s">
        <v>1307</v>
      </c>
      <c r="C46" s="99">
        <v>210.1</v>
      </c>
      <c r="D46" s="104" t="s">
        <v>6</v>
      </c>
      <c r="E46" s="107" t="s">
        <v>6</v>
      </c>
      <c r="F46" s="107" t="s">
        <v>6</v>
      </c>
      <c r="G46" s="194" t="s">
        <v>6</v>
      </c>
    </row>
    <row r="47" spans="1:7" ht="30" customHeight="1" x14ac:dyDescent="0.25">
      <c r="A47" s="105" t="s">
        <v>1308</v>
      </c>
      <c r="B47" s="106" t="s">
        <v>1309</v>
      </c>
      <c r="C47" s="99">
        <v>210.1</v>
      </c>
      <c r="D47" s="104" t="s">
        <v>6</v>
      </c>
      <c r="E47" s="107" t="s">
        <v>6</v>
      </c>
      <c r="F47" s="107" t="s">
        <v>6</v>
      </c>
      <c r="G47" s="194" t="s">
        <v>6</v>
      </c>
    </row>
    <row r="48" spans="1:7" ht="30" customHeight="1" x14ac:dyDescent="0.25">
      <c r="A48" s="103" t="s">
        <v>1700</v>
      </c>
      <c r="B48" s="91" t="s">
        <v>1701</v>
      </c>
      <c r="C48" s="99">
        <v>128.57</v>
      </c>
      <c r="D48" s="104" t="s">
        <v>6</v>
      </c>
      <c r="E48" s="104" t="s">
        <v>6</v>
      </c>
      <c r="F48" s="104" t="s">
        <v>6</v>
      </c>
      <c r="G48" s="193" t="s">
        <v>6</v>
      </c>
    </row>
    <row r="49" spans="1:7" ht="30" customHeight="1" x14ac:dyDescent="0.25">
      <c r="A49" s="103" t="s">
        <v>1702</v>
      </c>
      <c r="B49" s="91" t="s">
        <v>1703</v>
      </c>
      <c r="C49" s="99">
        <v>42.85</v>
      </c>
      <c r="D49" s="104" t="s">
        <v>6</v>
      </c>
      <c r="E49" s="104" t="s">
        <v>6</v>
      </c>
      <c r="F49" s="104" t="s">
        <v>6</v>
      </c>
      <c r="G49" s="193" t="s">
        <v>6</v>
      </c>
    </row>
    <row r="50" spans="1:7" ht="30" customHeight="1" x14ac:dyDescent="0.25">
      <c r="A50" s="103" t="s">
        <v>1744</v>
      </c>
      <c r="B50" s="91" t="s">
        <v>1830</v>
      </c>
      <c r="C50" s="99">
        <v>88.85</v>
      </c>
      <c r="D50" s="104" t="s">
        <v>6</v>
      </c>
      <c r="E50" s="107" t="s">
        <v>6</v>
      </c>
      <c r="F50" s="107" t="s">
        <v>6</v>
      </c>
      <c r="G50" s="194" t="s">
        <v>6</v>
      </c>
    </row>
    <row r="51" spans="1:7" ht="30" customHeight="1" x14ac:dyDescent="0.25">
      <c r="A51" s="103" t="s">
        <v>1704</v>
      </c>
      <c r="B51" s="91" t="s">
        <v>1705</v>
      </c>
      <c r="C51" s="99">
        <v>44.94</v>
      </c>
      <c r="D51" s="104" t="s">
        <v>6</v>
      </c>
      <c r="E51" s="104" t="s">
        <v>6</v>
      </c>
      <c r="F51" s="104" t="s">
        <v>6</v>
      </c>
      <c r="G51" s="193" t="s">
        <v>6</v>
      </c>
    </row>
    <row r="52" spans="1:7" ht="30" customHeight="1" x14ac:dyDescent="0.25">
      <c r="A52" s="103" t="s">
        <v>1706</v>
      </c>
      <c r="B52" s="91" t="s">
        <v>1707</v>
      </c>
      <c r="C52" s="99">
        <v>137.97</v>
      </c>
      <c r="D52" s="104" t="s">
        <v>6</v>
      </c>
      <c r="E52" s="104" t="s">
        <v>6</v>
      </c>
      <c r="F52" s="104" t="s">
        <v>6</v>
      </c>
      <c r="G52" s="193" t="s">
        <v>6</v>
      </c>
    </row>
    <row r="53" spans="1:7" ht="30" customHeight="1" x14ac:dyDescent="0.25">
      <c r="A53" s="103" t="s">
        <v>1708</v>
      </c>
      <c r="B53" s="91" t="s">
        <v>1709</v>
      </c>
      <c r="C53" s="99">
        <v>79.44</v>
      </c>
      <c r="D53" s="104" t="s">
        <v>6</v>
      </c>
      <c r="E53" s="104" t="s">
        <v>6</v>
      </c>
      <c r="F53" s="104" t="s">
        <v>6</v>
      </c>
      <c r="G53" s="193" t="s">
        <v>6</v>
      </c>
    </row>
    <row r="54" spans="1:7" ht="30" customHeight="1" x14ac:dyDescent="0.25">
      <c r="A54" s="103" t="s">
        <v>1745</v>
      </c>
      <c r="B54" s="91" t="s">
        <v>1831</v>
      </c>
      <c r="C54" s="99">
        <v>141.11000000000001</v>
      </c>
      <c r="D54" s="104" t="s">
        <v>6</v>
      </c>
      <c r="E54" s="107" t="s">
        <v>6</v>
      </c>
      <c r="F54" s="107" t="s">
        <v>6</v>
      </c>
      <c r="G54" s="194" t="s">
        <v>6</v>
      </c>
    </row>
    <row r="55" spans="1:7" ht="30" customHeight="1" x14ac:dyDescent="0.25">
      <c r="A55" s="103" t="s">
        <v>1710</v>
      </c>
      <c r="B55" s="91" t="s">
        <v>1711</v>
      </c>
      <c r="C55" s="99">
        <v>238.32</v>
      </c>
      <c r="D55" s="104" t="s">
        <v>6</v>
      </c>
      <c r="E55" s="104" t="s">
        <v>6</v>
      </c>
      <c r="F55" s="104" t="s">
        <v>6</v>
      </c>
      <c r="G55" s="193" t="s">
        <v>6</v>
      </c>
    </row>
    <row r="56" spans="1:7" ht="30" customHeight="1" x14ac:dyDescent="0.25">
      <c r="A56" s="105" t="s">
        <v>1310</v>
      </c>
      <c r="B56" s="106" t="s">
        <v>1311</v>
      </c>
      <c r="C56" s="99">
        <v>22.99</v>
      </c>
      <c r="D56" s="104" t="s">
        <v>6</v>
      </c>
      <c r="E56" s="107" t="s">
        <v>6</v>
      </c>
      <c r="F56" s="107" t="s">
        <v>6</v>
      </c>
      <c r="G56" s="194" t="s">
        <v>6</v>
      </c>
    </row>
    <row r="57" spans="1:7" ht="30" customHeight="1" x14ac:dyDescent="0.25">
      <c r="A57" s="105" t="s">
        <v>1313</v>
      </c>
      <c r="B57" s="106" t="s">
        <v>1314</v>
      </c>
      <c r="C57" s="99">
        <v>107.66</v>
      </c>
      <c r="D57" s="104" t="s">
        <v>6</v>
      </c>
      <c r="E57" s="107" t="s">
        <v>6</v>
      </c>
      <c r="F57" s="107" t="s">
        <v>6</v>
      </c>
      <c r="G57" s="194" t="s">
        <v>6</v>
      </c>
    </row>
    <row r="58" spans="1:7" ht="30" customHeight="1" x14ac:dyDescent="0.25">
      <c r="A58" s="105" t="s">
        <v>1315</v>
      </c>
      <c r="B58" s="106" t="s">
        <v>1316</v>
      </c>
      <c r="C58" s="99">
        <v>149.47</v>
      </c>
      <c r="D58" s="104" t="s">
        <v>6</v>
      </c>
      <c r="E58" s="107" t="s">
        <v>6</v>
      </c>
      <c r="F58" s="107" t="s">
        <v>6</v>
      </c>
      <c r="G58" s="194" t="s">
        <v>6</v>
      </c>
    </row>
    <row r="59" spans="1:7" ht="30" customHeight="1" x14ac:dyDescent="0.25">
      <c r="A59" s="105" t="s">
        <v>625</v>
      </c>
      <c r="B59" s="106" t="s">
        <v>626</v>
      </c>
      <c r="C59" s="99">
        <v>274.91000000000003</v>
      </c>
      <c r="D59" s="104" t="s">
        <v>6</v>
      </c>
      <c r="E59" s="107" t="s">
        <v>6</v>
      </c>
      <c r="F59" s="107" t="s">
        <v>6</v>
      </c>
      <c r="G59" s="194" t="s">
        <v>6</v>
      </c>
    </row>
    <row r="60" spans="1:7" ht="30" customHeight="1" x14ac:dyDescent="0.25">
      <c r="A60" s="105" t="s">
        <v>1317</v>
      </c>
      <c r="B60" s="106" t="s">
        <v>1318</v>
      </c>
      <c r="C60" s="99">
        <v>262.37</v>
      </c>
      <c r="D60" s="104" t="s">
        <v>6</v>
      </c>
      <c r="E60" s="107" t="s">
        <v>6</v>
      </c>
      <c r="F60" s="107" t="s">
        <v>6</v>
      </c>
      <c r="G60" s="194" t="s">
        <v>6</v>
      </c>
    </row>
    <row r="61" spans="1:7" ht="30" customHeight="1" x14ac:dyDescent="0.25">
      <c r="A61" s="105" t="s">
        <v>1319</v>
      </c>
      <c r="B61" s="106" t="s">
        <v>1320</v>
      </c>
      <c r="C61" s="99">
        <v>146.34</v>
      </c>
      <c r="D61" s="104" t="s">
        <v>6</v>
      </c>
      <c r="E61" s="107" t="s">
        <v>6</v>
      </c>
      <c r="F61" s="107" t="s">
        <v>6</v>
      </c>
      <c r="G61" s="194" t="s">
        <v>6</v>
      </c>
    </row>
    <row r="62" spans="1:7" ht="30" customHeight="1" x14ac:dyDescent="0.25">
      <c r="A62" s="105" t="s">
        <v>1321</v>
      </c>
      <c r="B62" s="106" t="s">
        <v>1322</v>
      </c>
      <c r="C62" s="99">
        <v>203.83</v>
      </c>
      <c r="D62" s="104" t="s">
        <v>6</v>
      </c>
      <c r="E62" s="107" t="s">
        <v>6</v>
      </c>
      <c r="F62" s="107" t="s">
        <v>6</v>
      </c>
      <c r="G62" s="194" t="s">
        <v>6</v>
      </c>
    </row>
    <row r="63" spans="1:7" ht="30" customHeight="1" x14ac:dyDescent="0.25">
      <c r="A63" s="105" t="s">
        <v>1323</v>
      </c>
      <c r="B63" s="106" t="s">
        <v>1324</v>
      </c>
      <c r="C63" s="99">
        <v>75.260000000000005</v>
      </c>
      <c r="D63" s="104" t="s">
        <v>6</v>
      </c>
      <c r="E63" s="107" t="s">
        <v>6</v>
      </c>
      <c r="F63" s="107" t="s">
        <v>6</v>
      </c>
      <c r="G63" s="194" t="s">
        <v>6</v>
      </c>
    </row>
    <row r="64" spans="1:7" ht="30" customHeight="1" x14ac:dyDescent="0.25">
      <c r="A64" s="108" t="s">
        <v>1928</v>
      </c>
      <c r="B64" s="98" t="s">
        <v>1929</v>
      </c>
      <c r="C64" s="99">
        <v>459.93</v>
      </c>
      <c r="D64" s="110" t="s">
        <v>6</v>
      </c>
      <c r="E64" s="110" t="s">
        <v>6</v>
      </c>
      <c r="F64" s="110" t="s">
        <v>6</v>
      </c>
      <c r="G64" s="197" t="s">
        <v>6</v>
      </c>
    </row>
    <row r="65" spans="1:7" ht="30" customHeight="1" x14ac:dyDescent="0.25">
      <c r="A65" s="103" t="s">
        <v>2518</v>
      </c>
      <c r="B65" s="91" t="s">
        <v>2519</v>
      </c>
      <c r="C65" s="112">
        <v>129.61000000000001</v>
      </c>
      <c r="D65" s="121" t="s">
        <v>6</v>
      </c>
      <c r="E65" s="121" t="s">
        <v>6</v>
      </c>
      <c r="F65" s="121" t="s">
        <v>6</v>
      </c>
      <c r="G65" s="198" t="s">
        <v>6</v>
      </c>
    </row>
    <row r="66" spans="1:7" ht="30" customHeight="1" x14ac:dyDescent="0.25">
      <c r="A66" s="103" t="s">
        <v>1325</v>
      </c>
      <c r="B66" s="91" t="s">
        <v>1326</v>
      </c>
      <c r="C66" s="99">
        <v>106.62</v>
      </c>
      <c r="D66" s="104" t="s">
        <v>6</v>
      </c>
      <c r="E66" s="107" t="s">
        <v>6</v>
      </c>
      <c r="F66" s="107" t="s">
        <v>6</v>
      </c>
      <c r="G66" s="194" t="s">
        <v>6</v>
      </c>
    </row>
    <row r="67" spans="1:7" ht="30" customHeight="1" x14ac:dyDescent="0.25">
      <c r="A67" s="103" t="s">
        <v>1657</v>
      </c>
      <c r="B67" s="91" t="s">
        <v>1451</v>
      </c>
      <c r="C67" s="99">
        <v>216.37</v>
      </c>
      <c r="D67" s="104" t="s">
        <v>6</v>
      </c>
      <c r="E67" s="107" t="s">
        <v>6</v>
      </c>
      <c r="F67" s="107" t="s">
        <v>6</v>
      </c>
      <c r="G67" s="194" t="s">
        <v>6</v>
      </c>
    </row>
    <row r="68" spans="1:7" ht="30" customHeight="1" x14ac:dyDescent="0.25">
      <c r="A68" s="105" t="s">
        <v>1327</v>
      </c>
      <c r="B68" s="91" t="s">
        <v>2909</v>
      </c>
      <c r="C68" s="99">
        <v>199.65</v>
      </c>
      <c r="D68" s="104" t="s">
        <v>6</v>
      </c>
      <c r="E68" s="107" t="s">
        <v>6</v>
      </c>
      <c r="F68" s="107" t="s">
        <v>6</v>
      </c>
      <c r="G68" s="194" t="s">
        <v>6</v>
      </c>
    </row>
    <row r="69" spans="1:7" ht="30" customHeight="1" x14ac:dyDescent="0.25">
      <c r="A69" s="105" t="s">
        <v>1328</v>
      </c>
      <c r="B69" s="91" t="s">
        <v>2912</v>
      </c>
      <c r="C69" s="99">
        <v>190.24</v>
      </c>
      <c r="D69" s="104" t="s">
        <v>6</v>
      </c>
      <c r="E69" s="107" t="s">
        <v>6</v>
      </c>
      <c r="F69" s="107" t="s">
        <v>6</v>
      </c>
      <c r="G69" s="194" t="s">
        <v>6</v>
      </c>
    </row>
    <row r="70" spans="1:7" ht="30" customHeight="1" x14ac:dyDescent="0.25">
      <c r="A70" s="105" t="s">
        <v>1329</v>
      </c>
      <c r="B70" s="91" t="s">
        <v>2911</v>
      </c>
      <c r="C70" s="99">
        <v>199.65</v>
      </c>
      <c r="D70" s="104" t="s">
        <v>6</v>
      </c>
      <c r="E70" s="107" t="s">
        <v>6</v>
      </c>
      <c r="F70" s="107" t="s">
        <v>6</v>
      </c>
      <c r="G70" s="194" t="s">
        <v>6</v>
      </c>
    </row>
    <row r="71" spans="1:7" ht="30" customHeight="1" x14ac:dyDescent="0.25">
      <c r="A71" s="105" t="s">
        <v>1330</v>
      </c>
      <c r="B71" s="91" t="s">
        <v>2908</v>
      </c>
      <c r="C71" s="99">
        <v>440.07</v>
      </c>
      <c r="D71" s="104" t="s">
        <v>6</v>
      </c>
      <c r="E71" s="107" t="s">
        <v>6</v>
      </c>
      <c r="F71" s="107" t="s">
        <v>6</v>
      </c>
      <c r="G71" s="194" t="s">
        <v>6</v>
      </c>
    </row>
    <row r="72" spans="1:7" ht="30" customHeight="1" x14ac:dyDescent="0.25">
      <c r="A72" s="105" t="s">
        <v>1331</v>
      </c>
      <c r="B72" s="91" t="s">
        <v>2910</v>
      </c>
      <c r="C72" s="99">
        <v>199.65</v>
      </c>
      <c r="D72" s="104" t="s">
        <v>6</v>
      </c>
      <c r="E72" s="107" t="s">
        <v>6</v>
      </c>
      <c r="F72" s="107" t="s">
        <v>6</v>
      </c>
      <c r="G72" s="194" t="s">
        <v>6</v>
      </c>
    </row>
    <row r="73" spans="1:7" s="102" customFormat="1" ht="30" customHeight="1" x14ac:dyDescent="0.25">
      <c r="A73" s="118" t="s">
        <v>2996</v>
      </c>
      <c r="B73" s="98" t="s">
        <v>3002</v>
      </c>
      <c r="C73" s="123">
        <v>261.25</v>
      </c>
      <c r="D73" s="110" t="s">
        <v>6</v>
      </c>
      <c r="E73" s="111" t="s">
        <v>6</v>
      </c>
      <c r="F73" s="111" t="s">
        <v>6</v>
      </c>
      <c r="G73" s="195" t="s">
        <v>6</v>
      </c>
    </row>
    <row r="74" spans="1:7" s="102" customFormat="1" ht="30" customHeight="1" x14ac:dyDescent="0.25">
      <c r="A74" s="118" t="s">
        <v>2995</v>
      </c>
      <c r="B74" s="98" t="s">
        <v>3001</v>
      </c>
      <c r="C74" s="123">
        <v>460.75</v>
      </c>
      <c r="D74" s="110" t="s">
        <v>6</v>
      </c>
      <c r="E74" s="111" t="s">
        <v>6</v>
      </c>
      <c r="F74" s="111" t="s">
        <v>6</v>
      </c>
      <c r="G74" s="195" t="s">
        <v>6</v>
      </c>
    </row>
    <row r="75" spans="1:7" s="102" customFormat="1" ht="30" customHeight="1" x14ac:dyDescent="0.25">
      <c r="A75" s="118" t="s">
        <v>2997</v>
      </c>
      <c r="B75" s="98" t="s">
        <v>3003</v>
      </c>
      <c r="C75" s="123">
        <v>261.25</v>
      </c>
      <c r="D75" s="110" t="s">
        <v>6</v>
      </c>
      <c r="E75" s="111" t="s">
        <v>6</v>
      </c>
      <c r="F75" s="111" t="s">
        <v>6</v>
      </c>
      <c r="G75" s="195" t="s">
        <v>6</v>
      </c>
    </row>
    <row r="76" spans="1:7" s="102" customFormat="1" ht="30" customHeight="1" x14ac:dyDescent="0.25">
      <c r="A76" s="118" t="s">
        <v>2998</v>
      </c>
      <c r="B76" s="98" t="s">
        <v>3004</v>
      </c>
      <c r="C76" s="123">
        <v>261.25</v>
      </c>
      <c r="D76" s="110" t="s">
        <v>6</v>
      </c>
      <c r="E76" s="111" t="s">
        <v>6</v>
      </c>
      <c r="F76" s="111" t="s">
        <v>6</v>
      </c>
      <c r="G76" s="195" t="s">
        <v>6</v>
      </c>
    </row>
    <row r="77" spans="1:7" s="102" customFormat="1" ht="30" customHeight="1" x14ac:dyDescent="0.25">
      <c r="A77" s="105" t="s">
        <v>1332</v>
      </c>
      <c r="B77" s="122" t="s">
        <v>1333</v>
      </c>
      <c r="C77" s="99">
        <v>31.35</v>
      </c>
      <c r="D77" s="104" t="s">
        <v>6</v>
      </c>
      <c r="E77" s="107" t="s">
        <v>6</v>
      </c>
      <c r="F77" s="107" t="s">
        <v>6</v>
      </c>
      <c r="G77" s="194" t="s">
        <v>6</v>
      </c>
    </row>
    <row r="78" spans="1:7" s="102" customFormat="1" ht="30" customHeight="1" x14ac:dyDescent="0.25">
      <c r="A78" s="118" t="s">
        <v>2999</v>
      </c>
      <c r="B78" s="118" t="s">
        <v>3005</v>
      </c>
      <c r="C78" s="123">
        <v>1695.75</v>
      </c>
      <c r="D78" s="110" t="s">
        <v>6</v>
      </c>
      <c r="E78" s="111" t="s">
        <v>6</v>
      </c>
      <c r="F78" s="111" t="s">
        <v>6</v>
      </c>
      <c r="G78" s="195" t="s">
        <v>6</v>
      </c>
    </row>
    <row r="79" spans="1:7" s="102" customFormat="1" ht="30" customHeight="1" x14ac:dyDescent="0.25">
      <c r="A79" s="118" t="s">
        <v>2922</v>
      </c>
      <c r="B79" s="98" t="s">
        <v>2915</v>
      </c>
      <c r="C79" s="123">
        <v>237.5</v>
      </c>
      <c r="D79" s="110" t="s">
        <v>6</v>
      </c>
      <c r="E79" s="110" t="s">
        <v>6</v>
      </c>
      <c r="F79" s="110" t="s">
        <v>6</v>
      </c>
      <c r="G79" s="197" t="s">
        <v>6</v>
      </c>
    </row>
    <row r="80" spans="1:7" s="102" customFormat="1" ht="30" customHeight="1" x14ac:dyDescent="0.25">
      <c r="A80" s="118" t="s">
        <v>2921</v>
      </c>
      <c r="B80" s="98" t="s">
        <v>2914</v>
      </c>
      <c r="C80" s="123">
        <v>427.5</v>
      </c>
      <c r="D80" s="110" t="s">
        <v>6</v>
      </c>
      <c r="E80" s="110" t="s">
        <v>6</v>
      </c>
      <c r="F80" s="110" t="s">
        <v>6</v>
      </c>
      <c r="G80" s="197" t="s">
        <v>6</v>
      </c>
    </row>
    <row r="81" spans="1:7" s="102" customFormat="1" ht="30" customHeight="1" x14ac:dyDescent="0.25">
      <c r="A81" s="118" t="s">
        <v>2923</v>
      </c>
      <c r="B81" s="98" t="s">
        <v>2916</v>
      </c>
      <c r="C81" s="123">
        <v>237.5</v>
      </c>
      <c r="D81" s="110" t="s">
        <v>6</v>
      </c>
      <c r="E81" s="110" t="s">
        <v>6</v>
      </c>
      <c r="F81" s="110" t="s">
        <v>6</v>
      </c>
      <c r="G81" s="197" t="s">
        <v>6</v>
      </c>
    </row>
    <row r="82" spans="1:7" s="102" customFormat="1" ht="30" customHeight="1" x14ac:dyDescent="0.25">
      <c r="A82" s="118" t="s">
        <v>2924</v>
      </c>
      <c r="B82" s="98" t="s">
        <v>2917</v>
      </c>
      <c r="C82" s="123">
        <v>237.5</v>
      </c>
      <c r="D82" s="110" t="s">
        <v>6</v>
      </c>
      <c r="E82" s="110" t="s">
        <v>6</v>
      </c>
      <c r="F82" s="110" t="s">
        <v>6</v>
      </c>
      <c r="G82" s="197" t="s">
        <v>6</v>
      </c>
    </row>
    <row r="83" spans="1:7" s="102" customFormat="1" ht="30" customHeight="1" x14ac:dyDescent="0.25">
      <c r="A83" s="124" t="s">
        <v>2920</v>
      </c>
      <c r="B83" s="98" t="s">
        <v>2913</v>
      </c>
      <c r="C83" s="123">
        <v>1591.25</v>
      </c>
      <c r="D83" s="110" t="s">
        <v>6</v>
      </c>
      <c r="E83" s="110" t="s">
        <v>6</v>
      </c>
      <c r="F83" s="110" t="s">
        <v>6</v>
      </c>
      <c r="G83" s="197" t="s">
        <v>6</v>
      </c>
    </row>
    <row r="84" spans="1:7" s="102" customFormat="1" ht="30" customHeight="1" x14ac:dyDescent="0.25">
      <c r="A84" s="118" t="s">
        <v>3000</v>
      </c>
      <c r="B84" s="118" t="s">
        <v>3006</v>
      </c>
      <c r="C84" s="123">
        <v>3605.25</v>
      </c>
      <c r="D84" s="110" t="s">
        <v>6</v>
      </c>
      <c r="E84" s="111" t="s">
        <v>6</v>
      </c>
      <c r="F84" s="111" t="s">
        <v>6</v>
      </c>
      <c r="G84" s="195" t="s">
        <v>6</v>
      </c>
    </row>
    <row r="85" spans="1:7" s="102" customFormat="1" ht="30" customHeight="1" x14ac:dyDescent="0.25">
      <c r="A85" s="118" t="s">
        <v>2926</v>
      </c>
      <c r="B85" s="98" t="s">
        <v>2919</v>
      </c>
      <c r="C85" s="123">
        <v>3795.25</v>
      </c>
      <c r="D85" s="110" t="s">
        <v>6</v>
      </c>
      <c r="E85" s="110" t="s">
        <v>6</v>
      </c>
      <c r="F85" s="110" t="s">
        <v>6</v>
      </c>
      <c r="G85" s="197" t="s">
        <v>6</v>
      </c>
    </row>
    <row r="86" spans="1:7" s="102" customFormat="1" ht="30" customHeight="1" x14ac:dyDescent="0.25">
      <c r="A86" s="118" t="s">
        <v>2925</v>
      </c>
      <c r="B86" s="98" t="s">
        <v>2918</v>
      </c>
      <c r="C86" s="123">
        <v>451.25</v>
      </c>
      <c r="D86" s="110" t="s">
        <v>6</v>
      </c>
      <c r="E86" s="110" t="s">
        <v>6</v>
      </c>
      <c r="F86" s="110" t="s">
        <v>6</v>
      </c>
      <c r="G86" s="197" t="s">
        <v>6</v>
      </c>
    </row>
    <row r="87" spans="1:7" ht="30" customHeight="1" x14ac:dyDescent="0.25">
      <c r="A87" s="125" t="s">
        <v>2499</v>
      </c>
      <c r="B87" s="106" t="s">
        <v>1334</v>
      </c>
      <c r="C87" s="99">
        <v>32.4</v>
      </c>
      <c r="D87" s="104" t="s">
        <v>6</v>
      </c>
      <c r="E87" s="107" t="s">
        <v>6</v>
      </c>
      <c r="F87" s="107" t="s">
        <v>6</v>
      </c>
      <c r="G87" s="194" t="s">
        <v>6</v>
      </c>
    </row>
    <row r="88" spans="1:7" ht="30" customHeight="1" x14ac:dyDescent="0.25">
      <c r="A88" s="105" t="s">
        <v>1335</v>
      </c>
      <c r="B88" s="106" t="s">
        <v>1336</v>
      </c>
      <c r="C88" s="99">
        <v>18.809999999999999</v>
      </c>
      <c r="D88" s="104" t="s">
        <v>6</v>
      </c>
      <c r="E88" s="107" t="s">
        <v>6</v>
      </c>
      <c r="F88" s="107" t="s">
        <v>6</v>
      </c>
      <c r="G88" s="194" t="s">
        <v>6</v>
      </c>
    </row>
    <row r="89" spans="1:7" ht="30" customHeight="1" x14ac:dyDescent="0.25">
      <c r="A89" s="125" t="s">
        <v>2500</v>
      </c>
      <c r="B89" s="106" t="s">
        <v>1337</v>
      </c>
      <c r="C89" s="99">
        <v>37.630000000000003</v>
      </c>
      <c r="D89" s="104" t="s">
        <v>6</v>
      </c>
      <c r="E89" s="107" t="s">
        <v>6</v>
      </c>
      <c r="F89" s="107" t="s">
        <v>6</v>
      </c>
      <c r="G89" s="194" t="s">
        <v>6</v>
      </c>
    </row>
    <row r="90" spans="1:7" ht="30" customHeight="1" x14ac:dyDescent="0.25">
      <c r="A90" s="103" t="s">
        <v>1795</v>
      </c>
      <c r="B90" s="91" t="s">
        <v>1876</v>
      </c>
      <c r="C90" s="99">
        <v>21.95</v>
      </c>
      <c r="D90" s="104" t="s">
        <v>6</v>
      </c>
      <c r="E90" s="107" t="s">
        <v>6</v>
      </c>
      <c r="F90" s="107" t="s">
        <v>6</v>
      </c>
      <c r="G90" s="194" t="s">
        <v>6</v>
      </c>
    </row>
    <row r="91" spans="1:7" s="102" customFormat="1" ht="30" customHeight="1" x14ac:dyDescent="0.25">
      <c r="A91" s="103" t="s">
        <v>2498</v>
      </c>
      <c r="B91" s="106" t="s">
        <v>1338</v>
      </c>
      <c r="C91" s="99">
        <v>31.35</v>
      </c>
      <c r="D91" s="104" t="s">
        <v>6</v>
      </c>
      <c r="E91" s="107" t="s">
        <v>6</v>
      </c>
      <c r="F91" s="107" t="s">
        <v>6</v>
      </c>
      <c r="G91" s="194" t="s">
        <v>6</v>
      </c>
    </row>
    <row r="92" spans="1:7" s="102" customFormat="1" ht="30" customHeight="1" x14ac:dyDescent="0.25">
      <c r="A92" s="105" t="s">
        <v>1339</v>
      </c>
      <c r="B92" s="165" t="s">
        <v>1340</v>
      </c>
      <c r="C92" s="99">
        <v>99.3</v>
      </c>
      <c r="D92" s="104" t="s">
        <v>6</v>
      </c>
      <c r="E92" s="107" t="s">
        <v>6</v>
      </c>
      <c r="F92" s="107" t="s">
        <v>6</v>
      </c>
      <c r="G92" s="194" t="s">
        <v>6</v>
      </c>
    </row>
    <row r="93" spans="1:7" s="102" customFormat="1" ht="30" customHeight="1" x14ac:dyDescent="0.25">
      <c r="A93" s="105" t="s">
        <v>1341</v>
      </c>
      <c r="B93" s="165" t="s">
        <v>1342</v>
      </c>
      <c r="C93" s="99">
        <v>15.67</v>
      </c>
      <c r="D93" s="104" t="s">
        <v>6</v>
      </c>
      <c r="E93" s="107" t="s">
        <v>6</v>
      </c>
      <c r="F93" s="107" t="s">
        <v>6</v>
      </c>
      <c r="G93" s="194" t="s">
        <v>6</v>
      </c>
    </row>
    <row r="94" spans="1:7" s="102" customFormat="1" ht="30" customHeight="1" x14ac:dyDescent="0.25">
      <c r="A94" s="108" t="s">
        <v>1343</v>
      </c>
      <c r="B94" s="163" t="s">
        <v>3200</v>
      </c>
      <c r="C94" s="99">
        <v>40.76</v>
      </c>
      <c r="D94" s="104" t="s">
        <v>6</v>
      </c>
      <c r="E94" s="107" t="s">
        <v>6</v>
      </c>
      <c r="F94" s="107" t="s">
        <v>6</v>
      </c>
      <c r="G94" s="194" t="s">
        <v>6</v>
      </c>
    </row>
    <row r="95" spans="1:7" ht="30" customHeight="1" x14ac:dyDescent="0.25">
      <c r="A95" s="105" t="s">
        <v>1344</v>
      </c>
      <c r="B95" s="165" t="s">
        <v>1345</v>
      </c>
      <c r="C95" s="99">
        <v>96.16</v>
      </c>
      <c r="D95" s="104" t="s">
        <v>6</v>
      </c>
      <c r="E95" s="107" t="s">
        <v>6</v>
      </c>
      <c r="F95" s="107" t="s">
        <v>6</v>
      </c>
      <c r="G95" s="194" t="s">
        <v>6</v>
      </c>
    </row>
    <row r="96" spans="1:7" ht="30" customHeight="1" x14ac:dyDescent="0.25">
      <c r="A96" s="118" t="s">
        <v>1346</v>
      </c>
      <c r="B96" s="163" t="s">
        <v>3201</v>
      </c>
      <c r="C96" s="99">
        <v>36.58</v>
      </c>
      <c r="D96" s="100" t="s">
        <v>6</v>
      </c>
      <c r="E96" s="101" t="s">
        <v>6</v>
      </c>
      <c r="F96" s="101" t="s">
        <v>6</v>
      </c>
      <c r="G96" s="192" t="s">
        <v>6</v>
      </c>
    </row>
    <row r="97" spans="1:7" ht="30" customHeight="1" x14ac:dyDescent="0.25">
      <c r="A97" s="105" t="s">
        <v>1347</v>
      </c>
      <c r="B97" s="165" t="s">
        <v>1348</v>
      </c>
      <c r="C97" s="99">
        <v>145.29</v>
      </c>
      <c r="D97" s="104" t="s">
        <v>6</v>
      </c>
      <c r="E97" s="107" t="s">
        <v>6</v>
      </c>
      <c r="F97" s="107" t="s">
        <v>6</v>
      </c>
      <c r="G97" s="194" t="s">
        <v>6</v>
      </c>
    </row>
    <row r="98" spans="1:7" ht="30" customHeight="1" x14ac:dyDescent="0.25">
      <c r="A98" s="105" t="s">
        <v>1349</v>
      </c>
      <c r="B98" s="106" t="s">
        <v>1350</v>
      </c>
      <c r="C98" s="99">
        <v>65.849999999999994</v>
      </c>
      <c r="D98" s="104" t="s">
        <v>6</v>
      </c>
      <c r="E98" s="107" t="s">
        <v>6</v>
      </c>
      <c r="F98" s="107" t="s">
        <v>6</v>
      </c>
      <c r="G98" s="194" t="s">
        <v>6</v>
      </c>
    </row>
    <row r="99" spans="1:7" ht="30" customHeight="1" x14ac:dyDescent="0.25">
      <c r="A99" s="105" t="s">
        <v>865</v>
      </c>
      <c r="B99" s="106" t="s">
        <v>866</v>
      </c>
      <c r="C99" s="99">
        <v>116.02</v>
      </c>
      <c r="D99" s="104" t="s">
        <v>6</v>
      </c>
      <c r="E99" s="107" t="s">
        <v>6</v>
      </c>
      <c r="F99" s="107" t="s">
        <v>6</v>
      </c>
      <c r="G99" s="194" t="s">
        <v>6</v>
      </c>
    </row>
    <row r="100" spans="1:7" ht="30" customHeight="1" x14ac:dyDescent="0.25">
      <c r="A100" s="105" t="s">
        <v>2615</v>
      </c>
      <c r="B100" s="91" t="s">
        <v>2613</v>
      </c>
      <c r="C100" s="137">
        <v>21.85</v>
      </c>
      <c r="D100" s="104" t="s">
        <v>6</v>
      </c>
      <c r="E100" s="107" t="s">
        <v>6</v>
      </c>
      <c r="F100" s="107" t="s">
        <v>6</v>
      </c>
      <c r="G100" s="194" t="s">
        <v>6</v>
      </c>
    </row>
    <row r="101" spans="1:7" ht="30" customHeight="1" x14ac:dyDescent="0.25">
      <c r="A101" s="105" t="s">
        <v>1351</v>
      </c>
      <c r="B101" s="106" t="s">
        <v>1352</v>
      </c>
      <c r="C101" s="99">
        <v>287.45</v>
      </c>
      <c r="D101" s="104" t="s">
        <v>6</v>
      </c>
      <c r="E101" s="107" t="s">
        <v>6</v>
      </c>
      <c r="F101" s="107" t="s">
        <v>6</v>
      </c>
      <c r="G101" s="194" t="s">
        <v>6</v>
      </c>
    </row>
    <row r="102" spans="1:7" s="102" customFormat="1" ht="30" customHeight="1" x14ac:dyDescent="0.25">
      <c r="A102" s="105" t="s">
        <v>1353</v>
      </c>
      <c r="B102" s="106" t="s">
        <v>1354</v>
      </c>
      <c r="C102" s="99">
        <v>151.56</v>
      </c>
      <c r="D102" s="104" t="s">
        <v>6</v>
      </c>
      <c r="E102" s="107" t="s">
        <v>6</v>
      </c>
      <c r="F102" s="107" t="s">
        <v>6</v>
      </c>
      <c r="G102" s="194" t="s">
        <v>6</v>
      </c>
    </row>
    <row r="103" spans="1:7" ht="30" customHeight="1" x14ac:dyDescent="0.25">
      <c r="A103" s="105" t="s">
        <v>1355</v>
      </c>
      <c r="B103" s="106" t="s">
        <v>1356</v>
      </c>
      <c r="C103" s="99">
        <v>222.64</v>
      </c>
      <c r="D103" s="104" t="s">
        <v>6</v>
      </c>
      <c r="E103" s="107" t="s">
        <v>6</v>
      </c>
      <c r="F103" s="107" t="s">
        <v>6</v>
      </c>
      <c r="G103" s="194" t="s">
        <v>6</v>
      </c>
    </row>
    <row r="104" spans="1:7" ht="30" customHeight="1" x14ac:dyDescent="0.25">
      <c r="A104" s="105" t="s">
        <v>1357</v>
      </c>
      <c r="B104" s="106" t="s">
        <v>1358</v>
      </c>
      <c r="C104" s="99">
        <v>301.04000000000002</v>
      </c>
      <c r="D104" s="104" t="s">
        <v>6</v>
      </c>
      <c r="E104" s="107" t="s">
        <v>6</v>
      </c>
      <c r="F104" s="107" t="s">
        <v>6</v>
      </c>
      <c r="G104" s="194" t="s">
        <v>6</v>
      </c>
    </row>
    <row r="105" spans="1:7" ht="30" customHeight="1" x14ac:dyDescent="0.25">
      <c r="A105" s="105" t="s">
        <v>1359</v>
      </c>
      <c r="B105" s="106" t="s">
        <v>1360</v>
      </c>
      <c r="C105" s="99">
        <v>270.73</v>
      </c>
      <c r="D105" s="104" t="s">
        <v>6</v>
      </c>
      <c r="E105" s="107" t="s">
        <v>6</v>
      </c>
      <c r="F105" s="107" t="s">
        <v>6</v>
      </c>
      <c r="G105" s="194" t="s">
        <v>6</v>
      </c>
    </row>
    <row r="106" spans="1:7" ht="30" customHeight="1" x14ac:dyDescent="0.25">
      <c r="A106" s="105" t="s">
        <v>1361</v>
      </c>
      <c r="B106" s="106" t="s">
        <v>1362</v>
      </c>
      <c r="C106" s="99">
        <v>145.29</v>
      </c>
      <c r="D106" s="104" t="s">
        <v>6</v>
      </c>
      <c r="E106" s="107" t="s">
        <v>6</v>
      </c>
      <c r="F106" s="107" t="s">
        <v>6</v>
      </c>
      <c r="G106" s="194" t="s">
        <v>6</v>
      </c>
    </row>
    <row r="107" spans="1:7" ht="30" customHeight="1" x14ac:dyDescent="0.25">
      <c r="A107" s="105" t="s">
        <v>1363</v>
      </c>
      <c r="B107" s="106" t="s">
        <v>1364</v>
      </c>
      <c r="C107" s="99">
        <v>197.56</v>
      </c>
      <c r="D107" s="104" t="s">
        <v>6</v>
      </c>
      <c r="E107" s="107" t="s">
        <v>6</v>
      </c>
      <c r="F107" s="107" t="s">
        <v>6</v>
      </c>
      <c r="G107" s="194" t="s">
        <v>6</v>
      </c>
    </row>
    <row r="108" spans="1:7" ht="30" customHeight="1" x14ac:dyDescent="0.25">
      <c r="A108" s="105" t="s">
        <v>1365</v>
      </c>
      <c r="B108" s="106" t="s">
        <v>1366</v>
      </c>
      <c r="C108" s="99">
        <v>295.81</v>
      </c>
      <c r="D108" s="104" t="s">
        <v>6</v>
      </c>
      <c r="E108" s="107" t="s">
        <v>6</v>
      </c>
      <c r="F108" s="107" t="s">
        <v>6</v>
      </c>
      <c r="G108" s="194" t="s">
        <v>6</v>
      </c>
    </row>
    <row r="109" spans="1:7" ht="30" customHeight="1" x14ac:dyDescent="0.25">
      <c r="A109" s="126" t="s">
        <v>1367</v>
      </c>
      <c r="B109" s="127" t="s">
        <v>1368</v>
      </c>
      <c r="C109" s="99">
        <v>170.38</v>
      </c>
      <c r="D109" s="104" t="s">
        <v>6</v>
      </c>
      <c r="E109" s="107" t="s">
        <v>6</v>
      </c>
      <c r="F109" s="107" t="s">
        <v>6</v>
      </c>
      <c r="G109" s="194" t="s">
        <v>6</v>
      </c>
    </row>
    <row r="110" spans="1:7" ht="30" customHeight="1" x14ac:dyDescent="0.25">
      <c r="A110" s="105" t="s">
        <v>1369</v>
      </c>
      <c r="B110" s="106" t="s">
        <v>1370</v>
      </c>
      <c r="C110" s="99">
        <v>108.71</v>
      </c>
      <c r="D110" s="104" t="s">
        <v>6</v>
      </c>
      <c r="E110" s="107" t="s">
        <v>6</v>
      </c>
      <c r="F110" s="107" t="s">
        <v>6</v>
      </c>
      <c r="G110" s="194" t="s">
        <v>6</v>
      </c>
    </row>
    <row r="111" spans="1:7" ht="30" customHeight="1" x14ac:dyDescent="0.25">
      <c r="A111" s="105" t="s">
        <v>1371</v>
      </c>
      <c r="B111" s="106" t="s">
        <v>1372</v>
      </c>
      <c r="C111" s="99">
        <v>140.07</v>
      </c>
      <c r="D111" s="104" t="s">
        <v>6</v>
      </c>
      <c r="E111" s="107" t="s">
        <v>6</v>
      </c>
      <c r="F111" s="107" t="s">
        <v>6</v>
      </c>
      <c r="G111" s="194" t="s">
        <v>6</v>
      </c>
    </row>
    <row r="112" spans="1:7" ht="30" customHeight="1" x14ac:dyDescent="0.25">
      <c r="A112" s="105" t="s">
        <v>1373</v>
      </c>
      <c r="B112" s="106" t="s">
        <v>1374</v>
      </c>
      <c r="C112" s="99">
        <v>218.46</v>
      </c>
      <c r="D112" s="104" t="s">
        <v>6</v>
      </c>
      <c r="E112" s="107" t="s">
        <v>6</v>
      </c>
      <c r="F112" s="107" t="s">
        <v>6</v>
      </c>
      <c r="G112" s="194" t="s">
        <v>6</v>
      </c>
    </row>
    <row r="113" spans="1:7" ht="30" customHeight="1" x14ac:dyDescent="0.25">
      <c r="A113" s="105" t="s">
        <v>1375</v>
      </c>
      <c r="B113" s="106" t="s">
        <v>1376</v>
      </c>
      <c r="C113" s="99">
        <v>270.73</v>
      </c>
      <c r="D113" s="104" t="s">
        <v>6</v>
      </c>
      <c r="E113" s="107" t="s">
        <v>6</v>
      </c>
      <c r="F113" s="107" t="s">
        <v>6</v>
      </c>
      <c r="G113" s="194" t="s">
        <v>6</v>
      </c>
    </row>
    <row r="114" spans="1:7" ht="30" customHeight="1" x14ac:dyDescent="0.25">
      <c r="A114" s="105" t="s">
        <v>1377</v>
      </c>
      <c r="B114" s="106" t="s">
        <v>1378</v>
      </c>
      <c r="C114" s="99">
        <v>492.33</v>
      </c>
      <c r="D114" s="104" t="s">
        <v>6</v>
      </c>
      <c r="E114" s="107" t="s">
        <v>6</v>
      </c>
      <c r="F114" s="107" t="s">
        <v>6</v>
      </c>
      <c r="G114" s="194" t="s">
        <v>6</v>
      </c>
    </row>
    <row r="115" spans="1:7" ht="30" customHeight="1" x14ac:dyDescent="0.25">
      <c r="A115" s="105" t="s">
        <v>1379</v>
      </c>
      <c r="B115" s="106" t="s">
        <v>1380</v>
      </c>
      <c r="C115" s="99">
        <v>266.55</v>
      </c>
      <c r="D115" s="104" t="s">
        <v>6</v>
      </c>
      <c r="E115" s="107" t="s">
        <v>6</v>
      </c>
      <c r="F115" s="107" t="s">
        <v>6</v>
      </c>
      <c r="G115" s="194" t="s">
        <v>6</v>
      </c>
    </row>
    <row r="116" spans="1:7" ht="30" customHeight="1" x14ac:dyDescent="0.25">
      <c r="A116" s="105" t="s">
        <v>1381</v>
      </c>
      <c r="B116" s="106" t="s">
        <v>1382</v>
      </c>
      <c r="C116" s="99">
        <v>222.64</v>
      </c>
      <c r="D116" s="104" t="s">
        <v>6</v>
      </c>
      <c r="E116" s="107" t="s">
        <v>6</v>
      </c>
      <c r="F116" s="107" t="s">
        <v>6</v>
      </c>
      <c r="G116" s="194" t="s">
        <v>6</v>
      </c>
    </row>
    <row r="117" spans="1:7" ht="30" customHeight="1" x14ac:dyDescent="0.25">
      <c r="A117" s="105" t="s">
        <v>1383</v>
      </c>
      <c r="B117" s="106" t="s">
        <v>1384</v>
      </c>
      <c r="C117" s="99">
        <v>420.21</v>
      </c>
      <c r="D117" s="104" t="s">
        <v>6</v>
      </c>
      <c r="E117" s="107" t="s">
        <v>6</v>
      </c>
      <c r="F117" s="107" t="s">
        <v>6</v>
      </c>
      <c r="G117" s="194" t="s">
        <v>6</v>
      </c>
    </row>
    <row r="118" spans="1:7" ht="30" customHeight="1" x14ac:dyDescent="0.25">
      <c r="A118" s="105" t="s">
        <v>1385</v>
      </c>
      <c r="B118" s="106" t="s">
        <v>1386</v>
      </c>
      <c r="C118" s="99">
        <v>222.64</v>
      </c>
      <c r="D118" s="104" t="s">
        <v>6</v>
      </c>
      <c r="E118" s="107" t="s">
        <v>6</v>
      </c>
      <c r="F118" s="107" t="s">
        <v>6</v>
      </c>
      <c r="G118" s="194" t="s">
        <v>6</v>
      </c>
    </row>
    <row r="119" spans="1:7" ht="30" customHeight="1" x14ac:dyDescent="0.25">
      <c r="A119" s="105" t="s">
        <v>1387</v>
      </c>
      <c r="B119" s="106" t="s">
        <v>1388</v>
      </c>
      <c r="C119" s="99">
        <v>177.7</v>
      </c>
      <c r="D119" s="104" t="s">
        <v>6</v>
      </c>
      <c r="E119" s="107" t="s">
        <v>6</v>
      </c>
      <c r="F119" s="107" t="s">
        <v>6</v>
      </c>
      <c r="G119" s="194" t="s">
        <v>6</v>
      </c>
    </row>
    <row r="120" spans="1:7" ht="30" customHeight="1" x14ac:dyDescent="0.25">
      <c r="A120" s="105" t="s">
        <v>1389</v>
      </c>
      <c r="B120" s="106" t="s">
        <v>1390</v>
      </c>
      <c r="C120" s="99">
        <v>326.13</v>
      </c>
      <c r="D120" s="104" t="s">
        <v>6</v>
      </c>
      <c r="E120" s="107" t="s">
        <v>6</v>
      </c>
      <c r="F120" s="107" t="s">
        <v>6</v>
      </c>
      <c r="G120" s="194" t="s">
        <v>6</v>
      </c>
    </row>
    <row r="121" spans="1:7" s="128" customFormat="1" ht="30" customHeight="1" x14ac:dyDescent="0.25">
      <c r="A121" s="105" t="s">
        <v>1391</v>
      </c>
      <c r="B121" s="106" t="s">
        <v>1392</v>
      </c>
      <c r="C121" s="99">
        <v>177.7</v>
      </c>
      <c r="D121" s="104" t="s">
        <v>6</v>
      </c>
      <c r="E121" s="107" t="s">
        <v>6</v>
      </c>
      <c r="F121" s="107" t="s">
        <v>6</v>
      </c>
      <c r="G121" s="194" t="s">
        <v>6</v>
      </c>
    </row>
    <row r="122" spans="1:7" s="128" customFormat="1" ht="30" customHeight="1" x14ac:dyDescent="0.25">
      <c r="A122" s="105" t="s">
        <v>1393</v>
      </c>
      <c r="B122" s="106" t="s">
        <v>1394</v>
      </c>
      <c r="C122" s="99">
        <v>119.16</v>
      </c>
      <c r="D122" s="104" t="s">
        <v>6</v>
      </c>
      <c r="E122" s="107" t="s">
        <v>6</v>
      </c>
      <c r="F122" s="107" t="s">
        <v>6</v>
      </c>
      <c r="G122" s="194" t="s">
        <v>6</v>
      </c>
    </row>
    <row r="123" spans="1:7" s="102" customFormat="1" ht="30" customHeight="1" x14ac:dyDescent="0.25">
      <c r="A123" s="97" t="s">
        <v>2978</v>
      </c>
      <c r="B123" s="132" t="s">
        <v>2980</v>
      </c>
      <c r="C123" s="133">
        <v>1024.0999999999999</v>
      </c>
      <c r="D123" s="100" t="s">
        <v>6</v>
      </c>
      <c r="E123" s="100" t="s">
        <v>6</v>
      </c>
      <c r="F123" s="100" t="s">
        <v>6</v>
      </c>
      <c r="G123" s="196" t="s">
        <v>6</v>
      </c>
    </row>
    <row r="124" spans="1:7" ht="30" customHeight="1" x14ac:dyDescent="0.25">
      <c r="A124" s="105" t="s">
        <v>2614</v>
      </c>
      <c r="B124" s="91" t="s">
        <v>2612</v>
      </c>
      <c r="C124" s="137">
        <v>21.85</v>
      </c>
      <c r="D124" s="104" t="s">
        <v>6</v>
      </c>
      <c r="E124" s="107" t="s">
        <v>6</v>
      </c>
      <c r="F124" s="107" t="s">
        <v>6</v>
      </c>
      <c r="G124" s="194" t="s">
        <v>6</v>
      </c>
    </row>
    <row r="125" spans="1:7" ht="30" customHeight="1" x14ac:dyDescent="0.25">
      <c r="A125" s="103" t="s">
        <v>1712</v>
      </c>
      <c r="B125" s="91" t="s">
        <v>1713</v>
      </c>
      <c r="C125" s="99">
        <v>289.54000000000002</v>
      </c>
      <c r="D125" s="104" t="s">
        <v>6</v>
      </c>
      <c r="E125" s="104" t="s">
        <v>6</v>
      </c>
      <c r="F125" s="104" t="s">
        <v>6</v>
      </c>
      <c r="G125" s="193" t="s">
        <v>6</v>
      </c>
    </row>
    <row r="126" spans="1:7" ht="30" customHeight="1" x14ac:dyDescent="0.25">
      <c r="A126" s="103" t="s">
        <v>1714</v>
      </c>
      <c r="B126" s="91" t="s">
        <v>1715</v>
      </c>
      <c r="C126" s="99">
        <v>212.19</v>
      </c>
      <c r="D126" s="104" t="s">
        <v>6</v>
      </c>
      <c r="E126" s="104" t="s">
        <v>6</v>
      </c>
      <c r="F126" s="104" t="s">
        <v>6</v>
      </c>
      <c r="G126" s="193" t="s">
        <v>6</v>
      </c>
    </row>
    <row r="127" spans="1:7" ht="30" customHeight="1" x14ac:dyDescent="0.25">
      <c r="A127" s="105" t="s">
        <v>1395</v>
      </c>
      <c r="B127" s="106" t="s">
        <v>1396</v>
      </c>
      <c r="C127" s="99">
        <v>178.74</v>
      </c>
      <c r="D127" s="104" t="s">
        <v>6</v>
      </c>
      <c r="E127" s="107" t="s">
        <v>6</v>
      </c>
      <c r="F127" s="107" t="s">
        <v>6</v>
      </c>
      <c r="G127" s="194" t="s">
        <v>6</v>
      </c>
    </row>
    <row r="128" spans="1:7" ht="30" customHeight="1" x14ac:dyDescent="0.25">
      <c r="A128" s="103" t="s">
        <v>1716</v>
      </c>
      <c r="B128" s="91" t="s">
        <v>1717</v>
      </c>
      <c r="C128" s="99">
        <v>237.28</v>
      </c>
      <c r="D128" s="110" t="s">
        <v>6</v>
      </c>
      <c r="E128" s="110" t="s">
        <v>6</v>
      </c>
      <c r="F128" s="110" t="s">
        <v>6</v>
      </c>
      <c r="G128" s="197" t="s">
        <v>6</v>
      </c>
    </row>
  </sheetData>
  <autoFilter ref="A1:G128" xr:uid="{00000000-0001-0000-0100-000000000000}"/>
  <sortState xmlns:xlrd2="http://schemas.microsoft.com/office/spreadsheetml/2017/richdata2" ref="A2:G128">
    <sortCondition ref="A1:A128"/>
  </sortState>
  <dataValidations count="2">
    <dataValidation type="textLength" allowBlank="1" showInputMessage="1" showErrorMessage="1" sqref="A108 A15:A18" xr:uid="{00000000-0002-0000-0100-000000000000}">
      <formula1>0</formula1>
      <formula2>30</formula2>
    </dataValidation>
    <dataValidation type="textLength" allowBlank="1" showInputMessage="1" showErrorMessage="1" sqref="A110:A112 A114" xr:uid="{00000000-0002-0000-0100-000001000000}">
      <formula1>0</formula1>
      <formula2>18</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2"/>
  <sheetViews>
    <sheetView workbookViewId="0">
      <selection activeCell="A8" sqref="A8"/>
    </sheetView>
  </sheetViews>
  <sheetFormatPr defaultRowHeight="15" x14ac:dyDescent="0.25"/>
  <cols>
    <col min="1" max="1" width="65.28515625" customWidth="1"/>
    <col min="2" max="3" width="16.7109375" customWidth="1"/>
    <col min="4" max="4" width="16.7109375" style="41" customWidth="1"/>
    <col min="5" max="6" width="16.7109375" customWidth="1"/>
    <col min="8" max="8" width="16.7109375" style="41" customWidth="1"/>
    <col min="9" max="9" width="16.7109375" customWidth="1"/>
    <col min="10" max="10" width="16.7109375" style="41" bestFit="1" customWidth="1"/>
    <col min="11" max="11" width="10.5703125" bestFit="1" customWidth="1"/>
  </cols>
  <sheetData>
    <row r="2" spans="1:10" x14ac:dyDescent="0.25">
      <c r="A2" s="13" t="s">
        <v>1405</v>
      </c>
      <c r="B2" s="14" t="s">
        <v>1406</v>
      </c>
      <c r="C2" s="14" t="s">
        <v>1407</v>
      </c>
      <c r="D2" s="15" t="s">
        <v>1408</v>
      </c>
      <c r="E2" s="140"/>
      <c r="F2" s="140"/>
      <c r="H2"/>
      <c r="J2"/>
    </row>
    <row r="3" spans="1:10" x14ac:dyDescent="0.25">
      <c r="A3" s="37" t="s">
        <v>2606</v>
      </c>
      <c r="B3" s="26">
        <v>669.25</v>
      </c>
      <c r="C3" s="34">
        <v>20</v>
      </c>
      <c r="D3" s="19">
        <v>0</v>
      </c>
      <c r="E3" s="140">
        <f>B3*0.0327</f>
        <v>21.884474999999998</v>
      </c>
      <c r="F3" s="34">
        <v>20</v>
      </c>
      <c r="G3" s="182">
        <f>D3*24/36</f>
        <v>0</v>
      </c>
      <c r="H3" s="141">
        <f>SUM(E3:G3)</f>
        <v>41.884474999999995</v>
      </c>
      <c r="J3"/>
    </row>
    <row r="4" spans="1:10" x14ac:dyDescent="0.25">
      <c r="A4" s="16" t="s">
        <v>2994</v>
      </c>
      <c r="B4" s="19">
        <v>1352.57</v>
      </c>
      <c r="C4" s="46">
        <v>30</v>
      </c>
      <c r="D4" s="17">
        <v>21</v>
      </c>
      <c r="E4" s="140">
        <f t="shared" ref="E4:E8" si="0">B4*0.0327</f>
        <v>44.229039</v>
      </c>
      <c r="F4" s="46">
        <v>30</v>
      </c>
      <c r="G4" s="182">
        <f t="shared" ref="G4:G8" si="1">D4*24/36</f>
        <v>14</v>
      </c>
      <c r="H4" s="141">
        <f t="shared" ref="H4:H8" si="2">SUM(E4:G4)</f>
        <v>88.229039</v>
      </c>
      <c r="J4"/>
    </row>
    <row r="5" spans="1:10" x14ac:dyDescent="0.25">
      <c r="A5" s="16" t="s">
        <v>3168</v>
      </c>
      <c r="B5" s="26">
        <v>3101.82</v>
      </c>
      <c r="C5" s="46">
        <v>40</v>
      </c>
      <c r="D5" s="17">
        <v>58</v>
      </c>
      <c r="E5" s="140">
        <f t="shared" si="0"/>
        <v>101.42951400000001</v>
      </c>
      <c r="F5" s="46">
        <v>40</v>
      </c>
      <c r="G5" s="182">
        <f t="shared" si="1"/>
        <v>38.666666666666664</v>
      </c>
      <c r="H5" s="141">
        <f t="shared" si="2"/>
        <v>180.09618066666667</v>
      </c>
      <c r="J5"/>
    </row>
    <row r="6" spans="1:10" x14ac:dyDescent="0.25">
      <c r="A6" s="16" t="s">
        <v>2607</v>
      </c>
      <c r="B6" s="26">
        <v>1779.9</v>
      </c>
      <c r="C6" s="46">
        <v>40</v>
      </c>
      <c r="D6" s="17">
        <v>35</v>
      </c>
      <c r="E6" s="140">
        <f t="shared" si="0"/>
        <v>58.202730000000003</v>
      </c>
      <c r="F6" s="46">
        <v>40</v>
      </c>
      <c r="G6" s="182">
        <f t="shared" si="1"/>
        <v>23.333333333333332</v>
      </c>
      <c r="H6" s="141">
        <f t="shared" si="2"/>
        <v>121.53606333333333</v>
      </c>
      <c r="J6"/>
    </row>
    <row r="7" spans="1:10" x14ac:dyDescent="0.25">
      <c r="A7" s="16" t="s">
        <v>2608</v>
      </c>
      <c r="B7" s="26">
        <v>7934.58</v>
      </c>
      <c r="C7" s="46">
        <v>60</v>
      </c>
      <c r="D7" s="17">
        <v>129</v>
      </c>
      <c r="E7" s="140">
        <f t="shared" si="0"/>
        <v>259.46076599999998</v>
      </c>
      <c r="F7" s="46">
        <v>60</v>
      </c>
      <c r="G7" s="182">
        <f t="shared" si="1"/>
        <v>86</v>
      </c>
      <c r="H7" s="141">
        <f t="shared" si="2"/>
        <v>405.46076599999998</v>
      </c>
      <c r="J7"/>
    </row>
    <row r="8" spans="1:10" x14ac:dyDescent="0.25">
      <c r="A8" s="18" t="s">
        <v>2609</v>
      </c>
      <c r="B8" s="19">
        <v>14043.36</v>
      </c>
      <c r="C8" s="46">
        <v>95</v>
      </c>
      <c r="D8" s="19">
        <v>239</v>
      </c>
      <c r="E8" s="140">
        <f t="shared" si="0"/>
        <v>459.217872</v>
      </c>
      <c r="F8" s="46">
        <v>95</v>
      </c>
      <c r="G8" s="182">
        <f t="shared" si="1"/>
        <v>159.33333333333334</v>
      </c>
      <c r="H8" s="141">
        <f t="shared" si="2"/>
        <v>713.55120533333331</v>
      </c>
      <c r="J8"/>
    </row>
    <row r="9" spans="1:10" ht="15.75" thickBot="1" x14ac:dyDescent="0.3">
      <c r="E9" s="140"/>
      <c r="F9" s="140"/>
    </row>
    <row r="10" spans="1:10" ht="16.5" thickBot="1" x14ac:dyDescent="0.3">
      <c r="A10" s="244" t="s">
        <v>1410</v>
      </c>
      <c r="B10" s="245"/>
      <c r="C10" s="246"/>
      <c r="D10"/>
      <c r="H10"/>
      <c r="J10"/>
    </row>
    <row r="11" spans="1:10" x14ac:dyDescent="0.25">
      <c r="A11" s="20" t="s">
        <v>1411</v>
      </c>
      <c r="B11" s="21" t="s">
        <v>1412</v>
      </c>
      <c r="C11" s="22" t="s">
        <v>1413</v>
      </c>
      <c r="D11"/>
      <c r="H11"/>
      <c r="J11"/>
    </row>
    <row r="12" spans="1:10" ht="15.75" thickBot="1" x14ac:dyDescent="0.3">
      <c r="A12" s="23">
        <v>3.27E-2</v>
      </c>
      <c r="B12" s="24">
        <v>2.58E-2</v>
      </c>
      <c r="C12" s="25">
        <v>2.1700000000000001E-2</v>
      </c>
      <c r="D12"/>
      <c r="H12"/>
      <c r="J12"/>
    </row>
  </sheetData>
  <sortState xmlns:xlrd2="http://schemas.microsoft.com/office/spreadsheetml/2017/richdata2" ref="A3:D8">
    <sortCondition ref="A4:A8"/>
  </sortState>
  <mergeCells count="1">
    <mergeCell ref="A10:C1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A4949BEAD34D248A55E8A3F57D7B21E" ma:contentTypeVersion="13" ma:contentTypeDescription="Create a new document." ma:contentTypeScope="" ma:versionID="2021f0d70fba536154a187a5cfa6affe">
  <xsd:schema xmlns:xsd="http://www.w3.org/2001/XMLSchema" xmlns:xs="http://www.w3.org/2001/XMLSchema" xmlns:p="http://schemas.microsoft.com/office/2006/metadata/properties" xmlns:ns3="97493135-cb29-4afb-a227-2c7551c088a8" xmlns:ns4="523cf92b-3304-4b56-90b3-836c415aff95" targetNamespace="http://schemas.microsoft.com/office/2006/metadata/properties" ma:root="true" ma:fieldsID="94ff92113a3f5fccffbcb491607cd266" ns3:_="" ns4:_="">
    <xsd:import namespace="97493135-cb29-4afb-a227-2c7551c088a8"/>
    <xsd:import namespace="523cf92b-3304-4b56-90b3-836c415aff9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493135-cb29-4afb-a227-2c7551c088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23cf92b-3304-4b56-90b3-836c415aff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00B13FE-C8EC-46C0-B713-B7B377437AD3}">
  <ds:schemaRefs>
    <ds:schemaRef ds:uri="http://schemas.microsoft.com/sharepoint/v3/contenttype/forms"/>
  </ds:schemaRefs>
</ds:datastoreItem>
</file>

<file path=customXml/itemProps2.xml><?xml version="1.0" encoding="utf-8"?>
<ds:datastoreItem xmlns:ds="http://schemas.openxmlformats.org/officeDocument/2006/customXml" ds:itemID="{BB7ED2F8-D689-47B0-B277-A7EDDED8C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493135-cb29-4afb-a227-2c7551c088a8"/>
    <ds:schemaRef ds:uri="523cf92b-3304-4b56-90b3-836c415aff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EF6748-E0D6-4FE5-B7A4-655CE6979B5D}">
  <ds:schemaRefs>
    <ds:schemaRef ds:uri="http://purl.org/dc/elements/1.1/"/>
    <ds:schemaRef ds:uri="http://schemas.microsoft.com/office/2006/metadata/properties"/>
    <ds:schemaRef ds:uri="97493135-cb29-4afb-a227-2c7551c088a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23cf92b-3304-4b56-90b3-836c415aff95"/>
    <ds:schemaRef ds:uri="http://www.w3.org/XML/1998/namespace"/>
    <ds:schemaRef ds:uri="http://purl.org/dc/dcmitype/"/>
  </ds:schemaRefs>
</ds:datastoreItem>
</file>

<file path=docMetadata/LabelInfo.xml><?xml version="1.0" encoding="utf-8"?>
<clbl:labelList xmlns:clbl="http://schemas.microsoft.com/office/2020/mipLabelMetadata">
  <clbl:label id="{d2415c25-7b49-4fef-a6a5-a7b42d55ecf4}" enabled="0" method="" siteId="{d2415c25-7b49-4fef-a6a5-a7b42d55ecf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Quadient</vt:lpstr>
      <vt:lpstr>Core</vt:lpstr>
      <vt:lpstr>Supplies</vt:lpstr>
      <vt:lpstr>Core Breakdown - Lease Rate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Tiffany Pila</dc:creator>
  <cp:keywords/>
  <dc:description/>
  <cp:lastModifiedBy>Graham, Stacey</cp:lastModifiedBy>
  <cp:revision/>
  <cp:lastPrinted>2024-06-17T19:01:08Z</cp:lastPrinted>
  <dcterms:created xsi:type="dcterms:W3CDTF">2019-09-17T16:16:12Z</dcterms:created>
  <dcterms:modified xsi:type="dcterms:W3CDTF">2025-07-11T20:06:18Z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0x0101007A4949BEAD34D248A55E8A3F57D7B21E</vt:lpwstr>
  </property>
</Properties>
</file>