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https://neopostgroup-my.sharepoint.com/personal/s_graham_quadient_com/Documents/Catalogs/Florida/"/>
    </mc:Choice>
  </mc:AlternateContent>
  <xr:revisionPtr revIDLastSave="0" documentId="8_{EF4943A2-735B-44EF-929F-5BD14E89B50F}" xr6:coauthVersionLast="47" xr6:coauthVersionMax="47" xr10:uidLastSave="{00000000-0000-0000-0000-000000000000}"/>
  <bookViews>
    <workbookView xWindow="-120" yWindow="-120" windowWidth="29040" windowHeight="15720" xr2:uid="{00000000-000D-0000-FFFF-FFFF00000000}"/>
  </bookViews>
  <sheets>
    <sheet name="Quadient" sheetId="1" r:id="rId1"/>
    <sheet name="Core" sheetId="3" r:id="rId2"/>
    <sheet name="Supplies" sheetId="6" r:id="rId3"/>
    <sheet name="Core Breakdown - Lease Rate" sheetId="4" r:id="rId4"/>
  </sheets>
  <definedNames>
    <definedName name="_xlnm._FilterDatabase" localSheetId="0" hidden="1">Quadient!$A$1:$J$1514</definedName>
    <definedName name="_xlnm._FilterDatabase" localSheetId="2" hidden="1">Supplies!$A$1:$H$128</definedName>
    <definedName name="FORTYEIGHT">#REF!</definedName>
    <definedName name="NONCORE1">#REF!</definedName>
    <definedName name="NONCORE2">#REF!</definedName>
    <definedName name="SIXTY">#REF!</definedName>
    <definedName name="THIRTYSIX">#REF!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024" i="1" l="1"/>
  <c r="H1024" i="1"/>
  <c r="G1024" i="1"/>
  <c r="G371" i="1"/>
  <c r="H371" i="1"/>
  <c r="I371" i="1"/>
  <c r="G370" i="1"/>
  <c r="H370" i="1"/>
  <c r="I370" i="1"/>
  <c r="I825" i="1" l="1"/>
  <c r="I824" i="1"/>
  <c r="I823" i="1"/>
  <c r="I822" i="1"/>
  <c r="I821" i="1"/>
  <c r="I820" i="1"/>
  <c r="I819" i="1"/>
  <c r="I818" i="1"/>
  <c r="I817" i="1"/>
  <c r="I816" i="1"/>
  <c r="I815" i="1"/>
  <c r="I814" i="1"/>
  <c r="I1034" i="1"/>
  <c r="I1033" i="1"/>
  <c r="I1032" i="1"/>
  <c r="I1031" i="1"/>
  <c r="I1030" i="1"/>
  <c r="I1029" i="1"/>
  <c r="I1028" i="1"/>
  <c r="H825" i="1"/>
  <c r="H824" i="1"/>
  <c r="H823" i="1"/>
  <c r="H822" i="1"/>
  <c r="H821" i="1"/>
  <c r="H820" i="1"/>
  <c r="H819" i="1"/>
  <c r="H818" i="1"/>
  <c r="H817" i="1"/>
  <c r="H816" i="1"/>
  <c r="H815" i="1"/>
  <c r="H814" i="1"/>
  <c r="H1034" i="1"/>
  <c r="H1033" i="1"/>
  <c r="H1032" i="1"/>
  <c r="H1031" i="1"/>
  <c r="H1030" i="1"/>
  <c r="H1029" i="1"/>
  <c r="H1028" i="1"/>
  <c r="G825" i="1"/>
  <c r="G824" i="1"/>
  <c r="G823" i="1"/>
  <c r="G822" i="1"/>
  <c r="G821" i="1"/>
  <c r="G820" i="1"/>
  <c r="G819" i="1"/>
  <c r="G818" i="1"/>
  <c r="G817" i="1"/>
  <c r="G816" i="1"/>
  <c r="G815" i="1"/>
  <c r="G814" i="1"/>
  <c r="G1034" i="1"/>
  <c r="G1033" i="1"/>
  <c r="G1032" i="1"/>
  <c r="G1031" i="1"/>
  <c r="G1030" i="1"/>
  <c r="G1029" i="1"/>
  <c r="G1028" i="1"/>
  <c r="I426" i="1" l="1"/>
  <c r="H426" i="1"/>
  <c r="G426" i="1"/>
  <c r="I395" i="1"/>
  <c r="H395" i="1"/>
  <c r="G395" i="1"/>
  <c r="I392" i="1"/>
  <c r="H392" i="1"/>
  <c r="G392" i="1"/>
  <c r="I391" i="1"/>
  <c r="H391" i="1"/>
  <c r="G391" i="1"/>
  <c r="I398" i="1"/>
  <c r="H398" i="1"/>
  <c r="G398" i="1"/>
  <c r="I399" i="1"/>
  <c r="H399" i="1"/>
  <c r="G399" i="1"/>
  <c r="I312" i="1"/>
  <c r="H312" i="1"/>
  <c r="G312" i="1"/>
  <c r="I310" i="1"/>
  <c r="H310" i="1"/>
  <c r="G310" i="1"/>
  <c r="I329" i="1"/>
  <c r="H329" i="1"/>
  <c r="G329" i="1"/>
  <c r="I363" i="1"/>
  <c r="H363" i="1"/>
  <c r="G363" i="1"/>
  <c r="I383" i="1"/>
  <c r="H383" i="1"/>
  <c r="G383" i="1"/>
  <c r="I330" i="1"/>
  <c r="H330" i="1"/>
  <c r="G330" i="1"/>
  <c r="I365" i="1"/>
  <c r="H365" i="1"/>
  <c r="G365" i="1"/>
  <c r="I366" i="1"/>
  <c r="H366" i="1"/>
  <c r="G366" i="1"/>
  <c r="I376" i="1"/>
  <c r="H376" i="1"/>
  <c r="G376" i="1"/>
  <c r="I411" i="1"/>
  <c r="H411" i="1"/>
  <c r="G411" i="1"/>
  <c r="I314" i="1"/>
  <c r="H314" i="1"/>
  <c r="G314" i="1"/>
  <c r="I321" i="1"/>
  <c r="H321" i="1"/>
  <c r="G321" i="1"/>
  <c r="I361" i="1"/>
  <c r="H361" i="1"/>
  <c r="G361" i="1"/>
  <c r="I339" i="1"/>
  <c r="H339" i="1"/>
  <c r="G339" i="1"/>
  <c r="I338" i="1"/>
  <c r="H338" i="1"/>
  <c r="G338" i="1"/>
  <c r="I333" i="1"/>
  <c r="H333" i="1"/>
  <c r="G333" i="1"/>
  <c r="I332" i="1"/>
  <c r="H332" i="1"/>
  <c r="G332" i="1"/>
  <c r="I331" i="1"/>
  <c r="H331" i="1"/>
  <c r="G331" i="1"/>
  <c r="I368" i="1"/>
  <c r="H368" i="1"/>
  <c r="G368" i="1"/>
  <c r="I367" i="1"/>
  <c r="H367" i="1"/>
  <c r="G367" i="1"/>
  <c r="I369" i="1"/>
  <c r="H369" i="1"/>
  <c r="G369" i="1"/>
  <c r="I600" i="1"/>
  <c r="H600" i="1"/>
  <c r="G600" i="1"/>
  <c r="I41" i="1"/>
  <c r="H41" i="1"/>
  <c r="G41" i="1"/>
  <c r="I40" i="1"/>
  <c r="H40" i="1"/>
  <c r="G40" i="1"/>
  <c r="I39" i="1"/>
  <c r="H39" i="1"/>
  <c r="G39" i="1"/>
  <c r="I38" i="1"/>
  <c r="H38" i="1"/>
  <c r="I963" i="1"/>
  <c r="H963" i="1"/>
  <c r="I954" i="1"/>
  <c r="H954" i="1"/>
  <c r="I953" i="1"/>
  <c r="H953" i="1"/>
  <c r="I957" i="1"/>
  <c r="H957" i="1"/>
  <c r="I951" i="1"/>
  <c r="H951" i="1"/>
  <c r="I952" i="1"/>
  <c r="H952" i="1"/>
  <c r="I950" i="1"/>
  <c r="H950" i="1"/>
  <c r="I949" i="1"/>
  <c r="H949" i="1"/>
  <c r="G38" i="1"/>
  <c r="G963" i="1"/>
  <c r="G954" i="1"/>
  <c r="G953" i="1"/>
  <c r="G957" i="1"/>
  <c r="G951" i="1"/>
  <c r="G952" i="1"/>
  <c r="G950" i="1"/>
  <c r="G949" i="1"/>
  <c r="I752" i="1" l="1"/>
  <c r="H752" i="1"/>
  <c r="G752" i="1"/>
  <c r="I243" i="1"/>
  <c r="H243" i="1"/>
  <c r="G243" i="1"/>
  <c r="H1446" i="1"/>
  <c r="G1446" i="1"/>
  <c r="I1446" i="1" s="1"/>
  <c r="H1445" i="1"/>
  <c r="G1445" i="1"/>
  <c r="I1445" i="1" s="1"/>
  <c r="H1444" i="1"/>
  <c r="G1444" i="1"/>
  <c r="I1444" i="1" s="1"/>
  <c r="H1443" i="1"/>
  <c r="G1443" i="1"/>
  <c r="I1443" i="1" s="1"/>
  <c r="H1442" i="1"/>
  <c r="G1442" i="1"/>
  <c r="I1442" i="1" s="1"/>
  <c r="H1441" i="1"/>
  <c r="G1441" i="1"/>
  <c r="I1441" i="1" s="1"/>
  <c r="H1440" i="1"/>
  <c r="G1440" i="1"/>
  <c r="I1440" i="1" s="1"/>
  <c r="H1439" i="1"/>
  <c r="G1439" i="1"/>
  <c r="I1439" i="1" s="1"/>
  <c r="H1438" i="1"/>
  <c r="G1438" i="1"/>
  <c r="I1438" i="1" s="1"/>
  <c r="H1437" i="1"/>
  <c r="G1437" i="1"/>
  <c r="I1437" i="1" s="1"/>
  <c r="H1436" i="1"/>
  <c r="G1436" i="1"/>
  <c r="I1436" i="1" s="1"/>
  <c r="H1435" i="1"/>
  <c r="G1435" i="1"/>
  <c r="I1435" i="1" s="1"/>
  <c r="H1167" i="1"/>
  <c r="G1167" i="1"/>
  <c r="I1167" i="1" s="1"/>
  <c r="H1164" i="1"/>
  <c r="G1164" i="1"/>
  <c r="I1164" i="1" s="1"/>
  <c r="H1163" i="1"/>
  <c r="G1163" i="1"/>
  <c r="I1163" i="1" s="1"/>
  <c r="H1155" i="1"/>
  <c r="G1155" i="1"/>
  <c r="I1155" i="1" s="1"/>
  <c r="H1154" i="1"/>
  <c r="G1154" i="1"/>
  <c r="I1154" i="1" s="1"/>
  <c r="I1121" i="1"/>
  <c r="G1121" i="1"/>
  <c r="I1120" i="1"/>
  <c r="G1120" i="1"/>
  <c r="I1119" i="1"/>
  <c r="G1119" i="1"/>
  <c r="I1118" i="1"/>
  <c r="G1118" i="1"/>
  <c r="H1019" i="1"/>
  <c r="G1019" i="1"/>
  <c r="I1019" i="1" s="1"/>
  <c r="H1018" i="1"/>
  <c r="G1018" i="1"/>
  <c r="I1018" i="1" s="1"/>
  <c r="H1017" i="1"/>
  <c r="G1017" i="1"/>
  <c r="I1017" i="1" s="1"/>
  <c r="H962" i="1"/>
  <c r="G962" i="1"/>
  <c r="I962" i="1" s="1"/>
  <c r="H956" i="1"/>
  <c r="G956" i="1"/>
  <c r="I956" i="1" s="1"/>
  <c r="H955" i="1"/>
  <c r="G955" i="1"/>
  <c r="I955" i="1" s="1"/>
  <c r="I863" i="1"/>
  <c r="H863" i="1"/>
  <c r="G863" i="1"/>
  <c r="I860" i="1"/>
  <c r="H860" i="1"/>
  <c r="G860" i="1"/>
  <c r="H772" i="1"/>
  <c r="G772" i="1"/>
  <c r="I772" i="1" s="1"/>
  <c r="H769" i="1"/>
  <c r="G769" i="1"/>
  <c r="I769" i="1" s="1"/>
  <c r="H768" i="1"/>
  <c r="G768" i="1"/>
  <c r="I768" i="1" s="1"/>
  <c r="H766" i="1"/>
  <c r="G766" i="1"/>
  <c r="I766" i="1" s="1"/>
  <c r="H761" i="1"/>
  <c r="G761" i="1"/>
  <c r="I761" i="1" s="1"/>
  <c r="H760" i="1"/>
  <c r="G760" i="1"/>
  <c r="I760" i="1" s="1"/>
  <c r="I758" i="1"/>
  <c r="H758" i="1"/>
  <c r="G758" i="1"/>
  <c r="I757" i="1"/>
  <c r="H757" i="1"/>
  <c r="G757" i="1"/>
  <c r="H755" i="1"/>
  <c r="G755" i="1"/>
  <c r="I755" i="1" s="1"/>
  <c r="H754" i="1"/>
  <c r="G754" i="1"/>
  <c r="I754" i="1" s="1"/>
  <c r="H753" i="1"/>
  <c r="G753" i="1"/>
  <c r="I753" i="1" s="1"/>
  <c r="H747" i="1"/>
  <c r="G747" i="1"/>
  <c r="I747" i="1" s="1"/>
  <c r="H746" i="1"/>
  <c r="G746" i="1"/>
  <c r="I746" i="1" s="1"/>
  <c r="H745" i="1"/>
  <c r="G745" i="1"/>
  <c r="I745" i="1" s="1"/>
  <c r="H744" i="1"/>
  <c r="G744" i="1"/>
  <c r="I744" i="1" s="1"/>
  <c r="H743" i="1"/>
  <c r="G743" i="1"/>
  <c r="I743" i="1" s="1"/>
  <c r="H742" i="1"/>
  <c r="G742" i="1"/>
  <c r="I742" i="1" s="1"/>
  <c r="H739" i="1"/>
  <c r="G739" i="1"/>
  <c r="I739" i="1" s="1"/>
  <c r="H737" i="1"/>
  <c r="G737" i="1"/>
  <c r="I737" i="1" s="1"/>
  <c r="H735" i="1"/>
  <c r="G735" i="1"/>
  <c r="I735" i="1" s="1"/>
  <c r="H734" i="1"/>
  <c r="G734" i="1"/>
  <c r="I734" i="1" s="1"/>
  <c r="H717" i="1"/>
  <c r="G717" i="1"/>
  <c r="I717" i="1" s="1"/>
  <c r="H707" i="1"/>
  <c r="G707" i="1"/>
  <c r="I707" i="1" s="1"/>
  <c r="H704" i="1"/>
  <c r="G704" i="1"/>
  <c r="I704" i="1" s="1"/>
  <c r="H703" i="1"/>
  <c r="G703" i="1"/>
  <c r="I703" i="1" s="1"/>
  <c r="H702" i="1"/>
  <c r="G702" i="1"/>
  <c r="I702" i="1" s="1"/>
  <c r="H701" i="1"/>
  <c r="G701" i="1"/>
  <c r="I701" i="1" s="1"/>
  <c r="H700" i="1"/>
  <c r="G700" i="1"/>
  <c r="I700" i="1" s="1"/>
  <c r="H699" i="1"/>
  <c r="G699" i="1"/>
  <c r="I699" i="1" s="1"/>
  <c r="H590" i="1"/>
  <c r="G590" i="1"/>
  <c r="I590" i="1" s="1"/>
  <c r="H516" i="1"/>
  <c r="H514" i="1"/>
  <c r="H386" i="1"/>
  <c r="G386" i="1"/>
  <c r="I386" i="1" s="1"/>
  <c r="H385" i="1"/>
  <c r="G385" i="1"/>
  <c r="I385" i="1" s="1"/>
  <c r="H360" i="1"/>
  <c r="G360" i="1"/>
  <c r="I360" i="1" s="1"/>
  <c r="H359" i="1"/>
  <c r="G359" i="1"/>
  <c r="I359" i="1" s="1"/>
  <c r="H358" i="1"/>
  <c r="G358" i="1"/>
  <c r="I358" i="1" s="1"/>
  <c r="I875" i="1"/>
  <c r="H875" i="1"/>
  <c r="G875" i="1"/>
  <c r="G516" i="1" l="1"/>
  <c r="I516" i="1" s="1"/>
  <c r="G514" i="1"/>
  <c r="I514" i="1" s="1"/>
  <c r="G515" i="1"/>
  <c r="I515" i="1" s="1"/>
  <c r="G517" i="1"/>
  <c r="I517" i="1" s="1"/>
  <c r="H515" i="1"/>
  <c r="H517" i="1"/>
</calcChain>
</file>

<file path=xl/sharedStrings.xml><?xml version="1.0" encoding="utf-8"?>
<sst xmlns="http://schemas.openxmlformats.org/spreadsheetml/2006/main" count="3946" uniqueCount="3318">
  <si>
    <t xml:space="preserve">DESCRIPTION                                           </t>
  </si>
  <si>
    <t>STATE CONTRACT PURCHASE PRICE</t>
  </si>
  <si>
    <t>ANNUAL MAINTENANCE PRICE</t>
  </si>
  <si>
    <t>36 MONTH LEASE PRICE PER MONTH INCLUDING MAINTENANCE</t>
  </si>
  <si>
    <t>48 MONTH LEASE PRICE PER MONTH INCLUDING MAINTENANCE</t>
  </si>
  <si>
    <t>60 MONTH LEASE PRICE PER MONTH INCLUDING MAINTENANCE</t>
  </si>
  <si>
    <t>N/A</t>
  </si>
  <si>
    <t>IJ15K</t>
  </si>
  <si>
    <t>IJ15K Meter Rental</t>
  </si>
  <si>
    <t>IX3 Meter Rental</t>
  </si>
  <si>
    <t>IN600AF</t>
  </si>
  <si>
    <t>IN600AF Meter Rental</t>
  </si>
  <si>
    <t>IN600HF</t>
  </si>
  <si>
    <t>IN600HF Meter Rental</t>
  </si>
  <si>
    <t>IN700</t>
  </si>
  <si>
    <t>IN700 Meter Rental</t>
  </si>
  <si>
    <t>IN750</t>
  </si>
  <si>
    <t>IN750 Meter Rental</t>
  </si>
  <si>
    <t>IS420</t>
  </si>
  <si>
    <t>IS420 Meter Rental</t>
  </si>
  <si>
    <t>IS430</t>
  </si>
  <si>
    <t>IS430 Meter Rental</t>
  </si>
  <si>
    <t>IS440</t>
  </si>
  <si>
    <t>IS440 Meter Rental</t>
  </si>
  <si>
    <t>IS460</t>
  </si>
  <si>
    <t>IS460 Meter Rental</t>
  </si>
  <si>
    <t>IS480</t>
  </si>
  <si>
    <t>IS480 Meter Rental</t>
  </si>
  <si>
    <t>IS490</t>
  </si>
  <si>
    <t>IS490 Meter Rental</t>
  </si>
  <si>
    <t>IS5000 Meter Rental</t>
  </si>
  <si>
    <t>IS6000</t>
  </si>
  <si>
    <t>IS6000 Meter Rental</t>
  </si>
  <si>
    <t>Neoship Plus</t>
  </si>
  <si>
    <t>NeoShip Plus</t>
  </si>
  <si>
    <t>Neostats SP20</t>
  </si>
  <si>
    <t>NeoStats SP20</t>
  </si>
  <si>
    <t>50001-COR-ENTLM</t>
  </si>
  <si>
    <t>50001-COR-ENT-2LM</t>
  </si>
  <si>
    <t>50001-COR-ENT-3LM</t>
  </si>
  <si>
    <t>50001-COR-ENT-TEST</t>
  </si>
  <si>
    <t>OMS-500 Enterprise - Test License (Annual Fee)</t>
  </si>
  <si>
    <t>50001-COR-ENT-UAT</t>
  </si>
  <si>
    <t>50001-COR-OFFCM</t>
  </si>
  <si>
    <t>50001-COR-OFF-TEST</t>
  </si>
  <si>
    <t>OMS-500 Office - Test License (Annual Fee)</t>
  </si>
  <si>
    <t>50001-COR-OFF-UAT</t>
  </si>
  <si>
    <t>50001-COR-PROLM</t>
  </si>
  <si>
    <t>50001-COR-PRO-TEST</t>
  </si>
  <si>
    <t>OMS-500 Professional - Test License (Annual Fee)</t>
  </si>
  <si>
    <t>50001-COR-PRO-UAT</t>
  </si>
  <si>
    <t>50001-COR-STA-TEST</t>
  </si>
  <si>
    <t>OMS-500 Standard - Test License (Annual Fee)</t>
  </si>
  <si>
    <t>50001-COR-STA-UAT</t>
  </si>
  <si>
    <t>50001-COR-STPCM</t>
  </si>
  <si>
    <t>50001-CTB</t>
  </si>
  <si>
    <t>Contributor (Windows input Virtual printer driver or automated link to business)</t>
  </si>
  <si>
    <t>50001DCO</t>
  </si>
  <si>
    <t>50001-HFM</t>
  </si>
  <si>
    <t>Remote Site - includes Hot Folder management (per site)</t>
  </si>
  <si>
    <t>50001-LIN</t>
  </si>
  <si>
    <t>Additional input format (Line Printer - XML)</t>
  </si>
  <si>
    <t>50001-MC2</t>
  </si>
  <si>
    <t>50001-MC3</t>
  </si>
  <si>
    <t>50001-MC4</t>
  </si>
  <si>
    <t>50001-MC5</t>
  </si>
  <si>
    <t>50001-MC6</t>
  </si>
  <si>
    <t>50001-MC7</t>
  </si>
  <si>
    <t>50001MC0</t>
  </si>
  <si>
    <t>50001-PCI</t>
  </si>
  <si>
    <t>Additional input format (PCL)</t>
  </si>
  <si>
    <t>50001-PRMHFM</t>
  </si>
  <si>
    <t>50001-PSCTB</t>
  </si>
  <si>
    <t>Additional input format (PostScript)</t>
  </si>
  <si>
    <t>50001-TEN</t>
  </si>
  <si>
    <t>Additional Tenant (server side)</t>
  </si>
  <si>
    <t>50001-UPGR-01</t>
  </si>
  <si>
    <t>OMS-500 Office to Pro</t>
  </si>
  <si>
    <t>50001-UPGR-02</t>
  </si>
  <si>
    <t>OMS-500 Office to Enterprise</t>
  </si>
  <si>
    <t>50001-UPGR-03</t>
  </si>
  <si>
    <t>OMS-500 Pro to Enterprise</t>
  </si>
  <si>
    <t>50001-UPGR-07</t>
  </si>
  <si>
    <t>50001-UPGR-08</t>
  </si>
  <si>
    <t>50001-UPGR-10</t>
  </si>
  <si>
    <t>50001-UPGR-11</t>
  </si>
  <si>
    <t>50001-UPGR-12</t>
  </si>
  <si>
    <t>50001-XMLCSV</t>
  </si>
  <si>
    <t>AB482061</t>
  </si>
  <si>
    <t>Bulk Sort Unit w/ angled shelves with 2 shelves 48 1/8" w x 20" d x 61 h</t>
  </si>
  <si>
    <t>AS-150</t>
  </si>
  <si>
    <t>Small Media &amp; Envelope Inkjet Printer with 1.5" Print Height - 6,000 #10's/hr</t>
  </si>
  <si>
    <t>AS-450</t>
  </si>
  <si>
    <t>Entry Level AS-450 High Speed Monochrome Inkjet Address Printer With 2-Inch Print Height, Fixed Head (4 Cartridge) And Digital Touch Screen</t>
  </si>
  <si>
    <t>AS-650</t>
  </si>
  <si>
    <t>Mid-Range AS-650 High Speed Monochrome Inkjet Address Printer With 3-Inch Print Height, Dual Fixed  (1.5" +  1.5")  Heads And Digital Touch Screen</t>
  </si>
  <si>
    <t>AS-850</t>
  </si>
  <si>
    <t>High Volume AS-850 In-Line High Speed Monochrome Inkjet Address Printer With 4-Inch Print Height, Triple Fixed Heads (1" + 2" + 1") And Digital Touch Screen</t>
  </si>
  <si>
    <t>AS-850R</t>
  </si>
  <si>
    <t>Right To Left High Volume AS-850 In-Line High Speed Monochrome Inkjet Address Printer With 4-Inch Print Height, Triple Fixed Heads (1" + 2" + 1") And Digital Touch Screen</t>
  </si>
  <si>
    <t>AS-850RS</t>
  </si>
  <si>
    <t>Right-To-Left AS-850 System With AS-FDR14 Friction Feeder &amp; RS140 Riser</t>
  </si>
  <si>
    <t>AS-850S</t>
  </si>
  <si>
    <t>AS-850 System With AS-FDR14 Friction Feeder &amp; RS-140 Riser</t>
  </si>
  <si>
    <t>AS-CSD3</t>
  </si>
  <si>
    <t>Three Foot Bi-Directional Conveyor/Stacker</t>
  </si>
  <si>
    <t>AS-CSD3DK</t>
  </si>
  <si>
    <t>Dryer Mounting Kit (for AS-CSD3 Only)</t>
  </si>
  <si>
    <t>AS-ID7C</t>
  </si>
  <si>
    <t>700-Watt Infrared Inkjet Dryer (for AS-CSD3 Only)</t>
  </si>
  <si>
    <t>COR-ENT</t>
  </si>
  <si>
    <t>COR-ENT-2</t>
  </si>
  <si>
    <t>COR-ENT-3</t>
  </si>
  <si>
    <t>COR-OFF</t>
  </si>
  <si>
    <t>COR-PRO</t>
  </si>
  <si>
    <t>COR-STP</t>
  </si>
  <si>
    <t>CSV</t>
  </si>
  <si>
    <t>CTB</t>
  </si>
  <si>
    <t>DLLCDARM-N</t>
  </si>
  <si>
    <t>Arm to mount monitor on for IM5/6000</t>
  </si>
  <si>
    <t>DS1200PARTKIT</t>
  </si>
  <si>
    <t>SPARE PARTS KIT for DS-1200</t>
  </si>
  <si>
    <t>DS1216CUTCAS</t>
  </si>
  <si>
    <t>1/6" CUT CASSETTE</t>
  </si>
  <si>
    <t>DS122DVIEWKIT</t>
  </si>
  <si>
    <t>QX HAWK VIEWER KIT</t>
  </si>
  <si>
    <t>INSERT FEEDER</t>
  </si>
  <si>
    <t>BLANK STATION</t>
  </si>
  <si>
    <t>DS12ACCFOLDFIELD</t>
  </si>
  <si>
    <t>UPGRADE FOLDER TO ACCUMULATOR FOLDER</t>
  </si>
  <si>
    <t>DS12ACCFOLDUP26K</t>
  </si>
  <si>
    <t>ACCUMULATOR SPEED UPGRADE 20K TO 26K</t>
  </si>
  <si>
    <t>DS12ACCFOLDUP32K</t>
  </si>
  <si>
    <t>ACCUMULATOR SPEED UPGRADE 26K TO 32K</t>
  </si>
  <si>
    <t>DS12ACCULIC20K</t>
  </si>
  <si>
    <t>ACCUMULATOR SPEED LICENSE 20K</t>
  </si>
  <si>
    <t>DS12ACCULIC26K</t>
  </si>
  <si>
    <t>ACCUMULATOR SPEED LICENSE 26K</t>
  </si>
  <si>
    <t>DS12ACCULIC33K</t>
  </si>
  <si>
    <t>ACCUMULATOR SPEED LICENSE 33K</t>
  </si>
  <si>
    <t>DS12ACCUMFOLDER</t>
  </si>
  <si>
    <t>ACCUMULATOR FOLDER (requires speed license below)</t>
  </si>
  <si>
    <t>DS12AIRASSISTKIT</t>
  </si>
  <si>
    <t>AIR ASSIST KIT FOR G4 HIGH CAP</t>
  </si>
  <si>
    <t>DS12AUTMULTSH</t>
  </si>
  <si>
    <t xml:space="preserve">AUTO-MULTI SHEET READER </t>
  </si>
  <si>
    <t>DS12BCR2DKITFDR</t>
  </si>
  <si>
    <t>2D BCR READER FOR INSERT FEEDER</t>
  </si>
  <si>
    <t>DS12BCR2DRDRFLDR</t>
  </si>
  <si>
    <t>2D BCR READER FOR FOLDER</t>
  </si>
  <si>
    <t>DS12BLANKSTATION</t>
  </si>
  <si>
    <t>DS12CUT1-UPSYS</t>
  </si>
  <si>
    <t>1-UP CUTTER SYSTEM</t>
  </si>
  <si>
    <t>DS12CUTCAS78MM</t>
  </si>
  <si>
    <t>7.8mm CUT CASSETTE (12" to A4)</t>
  </si>
  <si>
    <t>DS12DBLTRACK</t>
  </si>
  <si>
    <t>DOUBLE TRACK UNIT</t>
  </si>
  <si>
    <t>DS12DIVERT2TRAY</t>
  </si>
  <si>
    <t>2 TRAY SHEET DIVERTER</t>
  </si>
  <si>
    <t>DS12DIVERTCONV</t>
  </si>
  <si>
    <t>DIVERT CONVEYOR</t>
  </si>
  <si>
    <t>DS12DIVERTMAILBG</t>
  </si>
  <si>
    <t>ENVELOPE DIVERTER MAIL BAG BIN</t>
  </si>
  <si>
    <t>DS12DIVERTUPGRD</t>
  </si>
  <si>
    <t>G4 DOCUMENT DIVERTER UPGRADE</t>
  </si>
  <si>
    <t>DS12DUALINKMARK</t>
  </si>
  <si>
    <t>DUAL INK MARKING UNIT (for use with Vertical output stacker only)</t>
  </si>
  <si>
    <t>DS12DYNMETERLINK</t>
  </si>
  <si>
    <t>DYNAMIC METER INTERFACE</t>
  </si>
  <si>
    <t>DS12DYNTABINT</t>
  </si>
  <si>
    <t>TA30 &amp; DEP INTERFACE</t>
  </si>
  <si>
    <t>DS12ENVDIVERT3</t>
  </si>
  <si>
    <t>POST-PRINT ENVELOPE DIVERT PACKAGE (3 TRAYs)</t>
  </si>
  <si>
    <t>DS12ENVLPPRINTER</t>
  </si>
  <si>
    <t>DYNAMIC ENVELOPE PRINTER</t>
  </si>
  <si>
    <t>DS12ENVREADBCR1D</t>
  </si>
  <si>
    <t>1D BCR ENVELOPE READER</t>
  </si>
  <si>
    <t>DS12ENVREADBCR2D</t>
  </si>
  <si>
    <t>2D BCR ENVELOPE READER</t>
  </si>
  <si>
    <t>DS12EXITCONVHVYD</t>
  </si>
  <si>
    <t>HEAVY DUTY OUTPUT CONVEYOR</t>
  </si>
  <si>
    <t>DS12FFBASE</t>
  </si>
  <si>
    <t>FULL FORMAT INSERTER w/PC</t>
  </si>
  <si>
    <t>DS12FFCABLEKIT</t>
  </si>
  <si>
    <t>CABLE EXT KIT</t>
  </si>
  <si>
    <t>DS12FFDIVERTUPG</t>
  </si>
  <si>
    <t>G3 TO G4 FFPD UPGRADE</t>
  </si>
  <si>
    <t>DS12FFENVCONV</t>
  </si>
  <si>
    <t>FULL FORMAT ENVELOPE CONVEYOR</t>
  </si>
  <si>
    <t>DS12FFINSFDR</t>
  </si>
  <si>
    <t>FULL FORMAT INSERT FEEDER</t>
  </si>
  <si>
    <t>DS12FFINSFDRRHW</t>
  </si>
  <si>
    <t>FULL FORMAT READING INSERT FEEDER</t>
  </si>
  <si>
    <t>DS12FFPACKCONV</t>
  </si>
  <si>
    <t>FULL FORMAT PACK CONVEYOR</t>
  </si>
  <si>
    <t>DS12FFPACKDIVERT</t>
  </si>
  <si>
    <t>FULL FORMAT PACK DIVERTER</t>
  </si>
  <si>
    <t>DS12FINGERSET</t>
  </si>
  <si>
    <t xml:space="preserve">FINGERSET </t>
  </si>
  <si>
    <t>DS12FIXHSCUTRD</t>
  </si>
  <si>
    <t>2-UP FIXED MULTI HS CUT READER</t>
  </si>
  <si>
    <t>DS12FLATMECHDD</t>
  </si>
  <si>
    <t>MECHANICAL DOUBLE DETECT FOR FLAT MATERIAL FEEDER</t>
  </si>
  <si>
    <t>DS12FOLDER</t>
  </si>
  <si>
    <t>FOLDER</t>
  </si>
  <si>
    <t>DS12FOLDUPGRD</t>
  </si>
  <si>
    <t>G3 TO G4 FOLDER UPGRADE</t>
  </si>
  <si>
    <t>DS12FXDMLTENV</t>
  </si>
  <si>
    <t>FIXED-MULTI ENVELOPE READER</t>
  </si>
  <si>
    <t>DS12FXDMLTINS</t>
  </si>
  <si>
    <t>FIXED-MULTI READ FOR INSERT FEEDER</t>
  </si>
  <si>
    <t>DS12FXDMLTSHT</t>
  </si>
  <si>
    <t xml:space="preserve">FIXED-MULTI SHEET READER </t>
  </si>
  <si>
    <t>DS12G3HICAPTROLLEY</t>
  </si>
  <si>
    <t>ADDITIONAL Hi CAP TROLLEY</t>
  </si>
  <si>
    <t>DS12G4IBASE10K</t>
  </si>
  <si>
    <t>DS1200 G4i 10K BASE +DBLE TRACK UNIT, AIMS OnBoard</t>
  </si>
  <si>
    <t>DS12G4IBASE12K</t>
  </si>
  <si>
    <t>DS1200 G4i 12K BASE +DBLE TRACK UNIT, AIMS OnBoard</t>
  </si>
  <si>
    <t>DS12G4IBASE8K</t>
  </si>
  <si>
    <t>DS1200 G4i 8K BASE + DBLE TRACK UNIT, AIMS OnBoard</t>
  </si>
  <si>
    <t>DS12HICAPINSCONV</t>
  </si>
  <si>
    <t>HIGH CAPACITY INSERT CONVEYOR</t>
  </si>
  <si>
    <t>DS12HICAPINSFDR</t>
  </si>
  <si>
    <t>DS12HICAPTROLLEY</t>
  </si>
  <si>
    <t>DS12HIGHGRIPFDRL</t>
  </si>
  <si>
    <t>Hi-GRIP FEED ROLLER SET</t>
  </si>
  <si>
    <t>DS12HIRESLENS</t>
  </si>
  <si>
    <t>HIGH RES LENSE AUTOMULTI ONLY</t>
  </si>
  <si>
    <t>DS12HORFDR4RDFLD</t>
  </si>
  <si>
    <t>HORIZONTAL FEEDER FOR A READER FOLDER</t>
  </si>
  <si>
    <t>DS12HSCUT1-UPSYS</t>
  </si>
  <si>
    <t>1-UP HI-SPEED CUTTER SYSTEM</t>
  </si>
  <si>
    <t>DS12HSCUT2-UPSYS</t>
  </si>
  <si>
    <t>2-UP HI-SPEED CUTTER SYSTEM</t>
  </si>
  <si>
    <t>DS12HSCUTACCUM</t>
  </si>
  <si>
    <t>CUTTER ACCUMULATOR FOLDER</t>
  </si>
  <si>
    <t>DS12IMOSUPGRD2G4</t>
  </si>
  <si>
    <t>DS1200 XP to WIN7 (With  PC)</t>
  </si>
  <si>
    <t>DS12INSERTPLATE</t>
  </si>
  <si>
    <t>INSERT PLATE</t>
  </si>
  <si>
    <t>DS12INSFDRMECHDD</t>
  </si>
  <si>
    <t>MECHANICAL DOUBLE DETECT FOR INSERT FEEDER</t>
  </si>
  <si>
    <t>DS12INSFEEDER</t>
  </si>
  <si>
    <t>DS12INSFEEDRFLAT</t>
  </si>
  <si>
    <t xml:space="preserve">FLAT MATERIAL INSERT FEEDER </t>
  </si>
  <si>
    <t>DS12ISPMI</t>
  </si>
  <si>
    <t>FULL FORMAT IS METER INTERFACE</t>
  </si>
  <si>
    <t>DS12KITSHRTONLNG</t>
  </si>
  <si>
    <t>SHORT-ON-LONG-KIT</t>
  </si>
  <si>
    <t>DS12LENSRING</t>
  </si>
  <si>
    <t>LENS RING FOR MULTI-READER</t>
  </si>
  <si>
    <t>DS12LNG2NDFOLDPL</t>
  </si>
  <si>
    <t>LONG SECOND FOLD PLATE</t>
  </si>
  <si>
    <t>DS12MAINSDELAY</t>
  </si>
  <si>
    <t>MAINS DELAY</t>
  </si>
  <si>
    <t>DS12MULHSCUTRD</t>
  </si>
  <si>
    <t>1-UP FIXED MULTI CUT READER</t>
  </si>
  <si>
    <t>DS12MULTRDPRO</t>
  </si>
  <si>
    <t>MULTI READ PROCESSOR WITH SIX READING INPUTS</t>
  </si>
  <si>
    <t>DS12NOREADFDR</t>
  </si>
  <si>
    <t>INSERT TRANSPORT - NO READING CAPABILITY</t>
  </si>
  <si>
    <t>DS12OMR1DBCR4FLDR</t>
  </si>
  <si>
    <t>OMR  &amp; 1D BCR READER FOR FOLDER</t>
  </si>
  <si>
    <t>DS12OMR1DBCR4IFDR</t>
  </si>
  <si>
    <t>OMR 1D BCR READER FOR INSERT FEEDER</t>
  </si>
  <si>
    <t>DS12OUTPUTDIV1ST</t>
  </si>
  <si>
    <t>FIRST OUTPUT DIVERT</t>
  </si>
  <si>
    <t>DS12OUTPUTDIV2ND</t>
  </si>
  <si>
    <t>SECOND OUTPUT DIVERT</t>
  </si>
  <si>
    <t>DS12OUTPUTDIV3RD</t>
  </si>
  <si>
    <t>THIRD OUTPUT DIVERT</t>
  </si>
  <si>
    <t>DS12OUTPUTVERIF</t>
  </si>
  <si>
    <t>OUTPUT VERIFICATION MODULE</t>
  </si>
  <si>
    <t>DS12PAPERTRAYEXT</t>
  </si>
  <si>
    <t>DOCUMENT TRAY EXTENSION</t>
  </si>
  <si>
    <t>DS12PBINFINT</t>
  </si>
  <si>
    <t>INFINITY METER INTERFACE</t>
  </si>
  <si>
    <t>DS12POWERUPGRADE</t>
  </si>
  <si>
    <t>POWER UPGRADE</t>
  </si>
  <si>
    <t>DS12PRNTMTRLINK</t>
  </si>
  <si>
    <t>DYNAMIC ENVELOPE PRINTER &amp; METER INTERFACE</t>
  </si>
  <si>
    <t>DS12READERFOLDER</t>
  </si>
  <si>
    <t>READER FOLDER</t>
  </si>
  <si>
    <t>DS12RHWFOLDFIELD</t>
  </si>
  <si>
    <t>UPGRADE FOLDER TO READER FOLDER</t>
  </si>
  <si>
    <t>DS12RHWONLYFDR</t>
  </si>
  <si>
    <t>READING READY CONVEYOR</t>
  </si>
  <si>
    <t>DS12SHEETFDR</t>
  </si>
  <si>
    <t>STANDARD CAPACITY SHEET FEEDER</t>
  </si>
  <si>
    <t>DS12SHEETFDRHOR</t>
  </si>
  <si>
    <t>HORIZONTAL SHEET FEEDER</t>
  </si>
  <si>
    <t>DS12SIDETRAYS</t>
  </si>
  <si>
    <t>SIDE TRAYS (use with Vertical output stacker only)</t>
  </si>
  <si>
    <t>DS12SIDETRIMRCAS</t>
  </si>
  <si>
    <t>SIDE TRIMMER CASSETTE</t>
  </si>
  <si>
    <t>DS12SINGLECUTCAS</t>
  </si>
  <si>
    <t>SINGLE CUT CASSETTE</t>
  </si>
  <si>
    <t>DS12SNGLRDPRO</t>
  </si>
  <si>
    <t>MULTI READ PROCESSOR SINGLE READING INPUT</t>
  </si>
  <si>
    <t>DS12STCAPINSCONV</t>
  </si>
  <si>
    <t>STAND CAPACITY INSERT CONVEYOR</t>
  </si>
  <si>
    <t>DS12STMETERLINK</t>
  </si>
  <si>
    <t>MECHANICAL METER INTERFACE</t>
  </si>
  <si>
    <t>DS12TABRINTFC</t>
  </si>
  <si>
    <t>TA30 MECHANICAL INTERFACE</t>
  </si>
  <si>
    <t>DS12TURNOVRPLATE</t>
  </si>
  <si>
    <t>FOLDER TURNOVER PLATE</t>
  </si>
  <si>
    <t>DS12TWINRDPRO</t>
  </si>
  <si>
    <t>MULTI READ PROCESSOR WITH TWO READING INPUTS</t>
  </si>
  <si>
    <t>DS12ULTRASONICDD</t>
  </si>
  <si>
    <t>ULTRASONIC DOUBLES DETECTION</t>
  </si>
  <si>
    <t>DS12UPGRLIC1012K</t>
  </si>
  <si>
    <t>INSERTER SPEED UPGRADE 10K TO 12K</t>
  </si>
  <si>
    <t>DS12UPGRLIC8-10K</t>
  </si>
  <si>
    <t>INSERTER SPEED UPGRADE 8K TO 10K</t>
  </si>
  <si>
    <t>DS12UPGRLIC8-12K</t>
  </si>
  <si>
    <t>INSERTER SPEED UPGRADE 8K TO 12K</t>
  </si>
  <si>
    <t>DS12VACCWASTENOZ</t>
  </si>
  <si>
    <t>VACCUUM WASTE NOZZLE</t>
  </si>
  <si>
    <t>DS12VERTSTACKER</t>
  </si>
  <si>
    <t>VERTICAL STACKER</t>
  </si>
  <si>
    <t>DS12VSMONITR</t>
  </si>
  <si>
    <t>VS MONITOR KIT</t>
  </si>
  <si>
    <t>DS180I1ST</t>
  </si>
  <si>
    <t>1 HCDF Tower, Accumulate &amp; Divert, Conveyor,  Furniture and AIMS On Board</t>
  </si>
  <si>
    <t>DS180I2CISFDFF</t>
  </si>
  <si>
    <t>2nd CIS Scanner Face Down Field Fitted</t>
  </si>
  <si>
    <t>DS180I2CISFUFF</t>
  </si>
  <si>
    <t>2nd CIS Scanner Face Up Field Fitted</t>
  </si>
  <si>
    <t>DS180I2STHCDF</t>
  </si>
  <si>
    <t>2 StationTower, 1 Feeder + HCDF, Accumulate &amp; Divert, Conveyor, Furniture and AIMS On Board</t>
  </si>
  <si>
    <t>DS180I3ST</t>
  </si>
  <si>
    <t>3 StationTower, Accumulate &amp; Divert, Conveyor, Furniture and AIMS On Board</t>
  </si>
  <si>
    <t>DS180IBASEFURN</t>
  </si>
  <si>
    <t>Furniture 720 mm</t>
  </si>
  <si>
    <t>DS180IBCR1DTWR</t>
  </si>
  <si>
    <t>Tower Folder - 1D BCR License</t>
  </si>
  <si>
    <t>DS180IBRE1DBCRLIC</t>
  </si>
  <si>
    <t>Insert/BRE Fdr - 1D BCR License</t>
  </si>
  <si>
    <t>DS180IBRE1TOMRLIC</t>
  </si>
  <si>
    <t>Insert/BRE Fdr - 1 Track OMR License</t>
  </si>
  <si>
    <t>DS180IBRE2DBCRLIC</t>
  </si>
  <si>
    <t>Insert/BRE Fdr - 2D Datamatrix License</t>
  </si>
  <si>
    <t>DS180IBRE2TOMRLIC</t>
  </si>
  <si>
    <t>Insert/BRE Fdr - 2 Track OMR License</t>
  </si>
  <si>
    <t>DS180ICISFDB</t>
  </si>
  <si>
    <t>Tower Folder CIS Face Down Bottom Position</t>
  </si>
  <si>
    <t>DS180ICISFDTFUB</t>
  </si>
  <si>
    <t>Tower Folder Double CIS Face Down Top Face Up Bottom</t>
  </si>
  <si>
    <t>DS180ICISFUB</t>
  </si>
  <si>
    <t>Tower Folder CIS Face Up Bottom Position</t>
  </si>
  <si>
    <t>DS180ICISFUTFDB</t>
  </si>
  <si>
    <t>Tower Folder Double CIS Face Up Top Face Down Bottom</t>
  </si>
  <si>
    <t>DS180ICONVEYOR</t>
  </si>
  <si>
    <t>Envelope Output Conveyor</t>
  </si>
  <si>
    <t>DS180ICTRAY</t>
  </si>
  <si>
    <t>Envelope Catch Tray</t>
  </si>
  <si>
    <t>DS180IDAYMAIL</t>
  </si>
  <si>
    <t>Tower Daily Mail - If no Accumulator is Ordered</t>
  </si>
  <si>
    <t>DS180IDSUPIJ</t>
  </si>
  <si>
    <t>FM Conveyor Upgrade Kit for IJ</t>
  </si>
  <si>
    <t>DS180IENCONFURN</t>
  </si>
  <si>
    <t>Furniture Envelope Output Conveyor</t>
  </si>
  <si>
    <t>DS180IENDCOVER</t>
  </si>
  <si>
    <t>End Module Cover</t>
  </si>
  <si>
    <t>DS180IEOCF</t>
  </si>
  <si>
    <t>Furniture Envelope Output Conveyor (Low)</t>
  </si>
  <si>
    <t>DS180IEOPSRT</t>
  </si>
  <si>
    <t xml:space="preserve">Envelope Output Sorter </t>
  </si>
  <si>
    <t>DS180IFFCISFD</t>
  </si>
  <si>
    <t>CIS for Fdr Folder Face Down Field Fitted</t>
  </si>
  <si>
    <t>DS180IFFCISFU</t>
  </si>
  <si>
    <t>CIS for Fdr Folder Face Up Field Fitted</t>
  </si>
  <si>
    <t>DS180IFFDLYMAIL</t>
  </si>
  <si>
    <t>Daily Mail for Feeder Folder w/o CIS</t>
  </si>
  <si>
    <t>DS180IFFWFURN</t>
  </si>
  <si>
    <t>Feeder Folder with Furniture</t>
  </si>
  <si>
    <t>DS180IFIJC</t>
  </si>
  <si>
    <t xml:space="preserve">Furniture for IJ Conveyor </t>
  </si>
  <si>
    <t>DS180IFISC</t>
  </si>
  <si>
    <t>Furniture for IS Conveyor</t>
  </si>
  <si>
    <t>DS180IFLEX</t>
  </si>
  <si>
    <t>Custom Flex Code - Must Include 1D or 2D BCR License</t>
  </si>
  <si>
    <t>DS180IFMCUPGD</t>
  </si>
  <si>
    <t>FM DS Conveyor Upgrade Kit for IM</t>
  </si>
  <si>
    <t>DS180IIBREMULTLIC</t>
  </si>
  <si>
    <t>Insert/BRE Fdr - Multi-Read License</t>
  </si>
  <si>
    <t>DS180IIFFMULTLIC</t>
  </si>
  <si>
    <t>Feeder Folder - Multi-Read License</t>
  </si>
  <si>
    <t>DS180IISPMI</t>
  </si>
  <si>
    <t>Postage Meter Interface to IS5000/6000</t>
  </si>
  <si>
    <t>DS180IISPMIDS</t>
  </si>
  <si>
    <t>Postage Meter Interface to IS5000/6000 with Dynamic Scale</t>
  </si>
  <si>
    <t>DS180ILINFFAC</t>
  </si>
  <si>
    <t>Link Kit InF Sorter Factory Fitted</t>
  </si>
  <si>
    <t>DS180IMODFURN</t>
  </si>
  <si>
    <t>Furniture 408 mm</t>
  </si>
  <si>
    <t>DS180IMULTLIC</t>
  </si>
  <si>
    <t>Tower Folder Multi Read License</t>
  </si>
  <si>
    <t>DS180IOMR1TTWR</t>
  </si>
  <si>
    <t>Tower Folder - 1 Track OMR License</t>
  </si>
  <si>
    <t>DS180IOMR2TTWR</t>
  </si>
  <si>
    <t>Tower Folder - 2 Track OMR License</t>
  </si>
  <si>
    <t>DS180IOPCTCH</t>
  </si>
  <si>
    <t>Catch Tray for Envelope Output Sorter</t>
  </si>
  <si>
    <t>DS180IOPSRTFURN</t>
  </si>
  <si>
    <t>Furniture for Envelope Output Sorter</t>
  </si>
  <si>
    <t>DS180IPRODPACK</t>
  </si>
  <si>
    <t>Productivity Package Increased Accumulator and System Speed</t>
  </si>
  <si>
    <t>DS180ISCUPG</t>
  </si>
  <si>
    <t>Sort Conveyor Upgrade Kit</t>
  </si>
  <si>
    <t>DS180ISMLENVKIT</t>
  </si>
  <si>
    <t>Small Envelope Kit</t>
  </si>
  <si>
    <t>DS180ISPAREKIT</t>
  </si>
  <si>
    <t>Spare Parts Accessory Kit for PS180i</t>
  </si>
  <si>
    <t>DS180ITFCISFD</t>
  </si>
  <si>
    <t>Tower Folder CIS Face Down Field Fitted</t>
  </si>
  <si>
    <t>DS180ITFCISFU</t>
  </si>
  <si>
    <t>Tower Folder CIS Face Up Field Fitted</t>
  </si>
  <si>
    <t>DS180ITWR2D</t>
  </si>
  <si>
    <t>Tower Folder - 2D Datamatrix License</t>
  </si>
  <si>
    <t>DS18BRECISFURN</t>
  </si>
  <si>
    <t xml:space="preserve">BRE Insert Feeder with CIS Reading Hardware &amp; Furniture </t>
  </si>
  <si>
    <t>DS18BREFURN</t>
  </si>
  <si>
    <t xml:space="preserve">BRE Insert Feeder with Furniture </t>
  </si>
  <si>
    <t>DS18DBREFURN</t>
  </si>
  <si>
    <t>Double BRE Insert Feeder with Furniture</t>
  </si>
  <si>
    <t>DS18FFCISFDFURN</t>
  </si>
  <si>
    <t>Feeder Folder with CIS Face Down Read and Furniture</t>
  </si>
  <si>
    <t>DS18FFCISFUFURN</t>
  </si>
  <si>
    <t>Feeder Folder with CIS Face Up Read and Furniture</t>
  </si>
  <si>
    <t>DS18FFD1DBCRLIC</t>
  </si>
  <si>
    <t>Feeder Folder - 1D BCR License</t>
  </si>
  <si>
    <t>DS18FFD1TOMRLIC</t>
  </si>
  <si>
    <t>Feeder Folder - 1 Track OMR License</t>
  </si>
  <si>
    <t>DS18FFD2DBCRLIC</t>
  </si>
  <si>
    <t>Feeder Folder - 2D Datamatrix License</t>
  </si>
  <si>
    <t>DS18FFD2TOMRLIC</t>
  </si>
  <si>
    <t>Feeder Folder - 2 Track OMR License</t>
  </si>
  <si>
    <t>DS1XASSIT3</t>
  </si>
  <si>
    <t>DS1XASSIT4</t>
  </si>
  <si>
    <t>DS1XASSIT5</t>
  </si>
  <si>
    <t>DS1XASSIT7</t>
  </si>
  <si>
    <t>DS40I</t>
  </si>
  <si>
    <t>DS40i Folder Inserter</t>
  </si>
  <si>
    <t>DS40IMI</t>
  </si>
  <si>
    <t>Meter Interface to IM420/440</t>
  </si>
  <si>
    <t>DS40ITRIFOLD</t>
  </si>
  <si>
    <t>DS40i TriFold Kit</t>
  </si>
  <si>
    <t>DS64I2DBCRLIC</t>
  </si>
  <si>
    <t>DS64i BCR 2D Advanced License</t>
  </si>
  <si>
    <t>DS64IADDLCUSTCOD</t>
  </si>
  <si>
    <t>DS64i OMR&amp;BCR Add'L CustomCode</t>
  </si>
  <si>
    <t>DS64ICISFACT</t>
  </si>
  <si>
    <t>CIS - Factory Fitted</t>
  </si>
  <si>
    <t>DS64ICISFIELD</t>
  </si>
  <si>
    <t>CIS - Field Fitted</t>
  </si>
  <si>
    <t>DS64ICT</t>
  </si>
  <si>
    <t>DS64i Catch Tray</t>
  </si>
  <si>
    <t>DS64I-INT1SE</t>
  </si>
  <si>
    <t>DS64I-INT2SE</t>
  </si>
  <si>
    <t>DS64I-INT3SE</t>
  </si>
  <si>
    <t>DS64I-INT3SS</t>
  </si>
  <si>
    <t>DS64IMFFLDL</t>
  </si>
  <si>
    <t>DS64IMULTLIC</t>
  </si>
  <si>
    <t>DS64i Multi License</t>
  </si>
  <si>
    <t>DS64IOMRBCRFLEX</t>
  </si>
  <si>
    <t>DS64i OMR/BCR Job FLEX</t>
  </si>
  <si>
    <t>DS64IOMRLIC</t>
  </si>
  <si>
    <t>DS64i OMR Advanced License</t>
  </si>
  <si>
    <t>DS64IPERF</t>
  </si>
  <si>
    <t>DS64i Performance Package</t>
  </si>
  <si>
    <t>DS64ISELHF</t>
  </si>
  <si>
    <t xml:space="preserve">DS64i Adj Left Side Exit </t>
  </si>
  <si>
    <t>DS64ISERHF</t>
  </si>
  <si>
    <t>DS64i Adj Right Side Exit - for use with postage meter interface</t>
  </si>
  <si>
    <t>DS64ISFTRAYE</t>
  </si>
  <si>
    <t>DS64i (1) Exprt Short Feed Tray</t>
  </si>
  <si>
    <t>DS64ISFTRAYS</t>
  </si>
  <si>
    <t>DS64i (1) Spec Short Feed Tray</t>
  </si>
  <si>
    <t>DS85I1D2D</t>
  </si>
  <si>
    <t>1D &amp; 2D BCR License</t>
  </si>
  <si>
    <t>DS85ICISFACT</t>
  </si>
  <si>
    <t>CIS - Factory fitted</t>
  </si>
  <si>
    <t>DS85ICISFIELD</t>
  </si>
  <si>
    <t>CIS - Field fitted</t>
  </si>
  <si>
    <t>DS85IFDR2PEX</t>
  </si>
  <si>
    <t>Feeder 2 Pack Expert</t>
  </si>
  <si>
    <t>DS85IFDR2PSP</t>
  </si>
  <si>
    <t>Feeder 2 Pack Special</t>
  </si>
  <si>
    <t>DS85IFLEX</t>
  </si>
  <si>
    <t>OMR/BCR Flex License (1)</t>
  </si>
  <si>
    <t>DS85IFLEXP8</t>
  </si>
  <si>
    <t>OMR/BCR Flex License (per each additional)</t>
  </si>
  <si>
    <t>DS85IHCDF</t>
  </si>
  <si>
    <t>HCDF Field Fitted</t>
  </si>
  <si>
    <t>DS85I-INTE2</t>
  </si>
  <si>
    <t>DS85I-INTE3HCF</t>
  </si>
  <si>
    <t>DS85I-INTE4</t>
  </si>
  <si>
    <t>DS85I-INTE5HCF</t>
  </si>
  <si>
    <t>DS85I-INTE6</t>
  </si>
  <si>
    <t>DS85I-INTS2</t>
  </si>
  <si>
    <t>DS85I-INTS3HCF</t>
  </si>
  <si>
    <t>DS85I-INTS4</t>
  </si>
  <si>
    <t>DS85I-INTS5HCF</t>
  </si>
  <si>
    <t>DS85I-INTS6</t>
  </si>
  <si>
    <t>DS85ILHCTRAY</t>
  </si>
  <si>
    <t>Left Catch Tray</t>
  </si>
  <si>
    <t>DS85ILHEXIT</t>
  </si>
  <si>
    <t>Left Exit Field Fit</t>
  </si>
  <si>
    <t>DS85IMFFACL</t>
  </si>
  <si>
    <t>MaxiFeeder Factory Fitted</t>
  </si>
  <si>
    <t>DS85IMFFLDL</t>
  </si>
  <si>
    <t>MaxiFeeder Field Installed</t>
  </si>
  <si>
    <t>DS85IMULTLIC</t>
  </si>
  <si>
    <t>OMR, 1D &amp; 2D BCR, OCR Multi License</t>
  </si>
  <si>
    <t>DS85IOMRLIC</t>
  </si>
  <si>
    <t>OMR1 Track License</t>
  </si>
  <si>
    <t>DS85IRHCTRAY</t>
  </si>
  <si>
    <t>Right Catch Tray</t>
  </si>
  <si>
    <t>DS85IRHEXIT</t>
  </si>
  <si>
    <t>Right Exit Field Fit</t>
  </si>
  <si>
    <t>DS85ISTRAYE</t>
  </si>
  <si>
    <t>Short Tray Expert</t>
  </si>
  <si>
    <t>DS85ISTRAYS</t>
  </si>
  <si>
    <t>Short Tray Special</t>
  </si>
  <si>
    <t>DS95I1D2D</t>
  </si>
  <si>
    <t>DS95ICISFACT</t>
  </si>
  <si>
    <t>DS95ICISFIELD</t>
  </si>
  <si>
    <t>DS95IFDR2PEX</t>
  </si>
  <si>
    <t>DS95IFDR2PSP</t>
  </si>
  <si>
    <t>DS95IFLEX</t>
  </si>
  <si>
    <t>DS95IFLEXP8</t>
  </si>
  <si>
    <t>DS95IHCDF</t>
  </si>
  <si>
    <t>DS95I-INTE2</t>
  </si>
  <si>
    <t>DS95I-INTE3HCF</t>
  </si>
  <si>
    <t>DS95I-INTE4</t>
  </si>
  <si>
    <t>DS95I-INTE5HCF</t>
  </si>
  <si>
    <t>DS95I-INTE6</t>
  </si>
  <si>
    <t>DS95I-INTS2</t>
  </si>
  <si>
    <t>DS95I-INTS3HCF</t>
  </si>
  <si>
    <t>DS95I-INTS4</t>
  </si>
  <si>
    <t>DS95I-INTS5HCF</t>
  </si>
  <si>
    <t>DS95I-INTS6</t>
  </si>
  <si>
    <t>DS95ILHCTRAY</t>
  </si>
  <si>
    <t>DS95ILHEXIT</t>
  </si>
  <si>
    <t>DS95IMFFACL</t>
  </si>
  <si>
    <t>DS95IMFFLDL</t>
  </si>
  <si>
    <t>DS95IMULTLIC</t>
  </si>
  <si>
    <t>DS95IOMRLIC</t>
  </si>
  <si>
    <t>DS95IRHCTRAY</t>
  </si>
  <si>
    <t>DS95IRHEXIT</t>
  </si>
  <si>
    <t>DS95ISTRAYE</t>
  </si>
  <si>
    <t>DS95ISTRAYS</t>
  </si>
  <si>
    <t>DS95IVF</t>
  </si>
  <si>
    <t>VF VersaFeeder</t>
  </si>
  <si>
    <t>DSAIMS500</t>
  </si>
  <si>
    <t>AIMS - 500 Includes Monitor, Keyboard Mouse and Scanner for DS-160</t>
  </si>
  <si>
    <t>DSAIMS500ADDLLIC</t>
  </si>
  <si>
    <t>Additional License AIMS500 for DS-160</t>
  </si>
  <si>
    <t>DSAIMS500BASE</t>
  </si>
  <si>
    <t>AIMS 500 Base Station Package</t>
  </si>
  <si>
    <t>DSAIMS500MULTI</t>
  </si>
  <si>
    <t>AIMS 500 Additional Ins Lic</t>
  </si>
  <si>
    <t>DSAIMS500OFFC</t>
  </si>
  <si>
    <t>AIMS500 Office for DS75i, DS85i &amp; DS95i - Closed Loop Mail Piece Verification Only.  Requires version of OMS-500 to create JAF, JRF &amp; JCF.</t>
  </si>
  <si>
    <t>DSAIMS500SEARCH</t>
  </si>
  <si>
    <t>AIMS Search Function for DS-160</t>
  </si>
  <si>
    <t>e-Certify Configuration Fee</t>
  </si>
  <si>
    <t>e-Certify Subscription - Level 6 (up to 12,000 e-Certs per year).</t>
  </si>
  <si>
    <t>e-Certify Subscription - Level 7 (up to 16,000 e-Certs per year).</t>
  </si>
  <si>
    <t>e-Certify Subscription - Level 2 (up to 1,000 e-Certs per year).</t>
  </si>
  <si>
    <t>e-Certify Subscription - Level 3 (up to 2,000 e-Certs per year).</t>
  </si>
  <si>
    <t>e-Certify Subscription - Level 8 (up to 32,000 e-Certs per year).</t>
  </si>
  <si>
    <t>e-Certify Subscription - Level 4 (up to 4,000 e-Certs per year).</t>
  </si>
  <si>
    <t>e-Certify Subscription - Level 1 (up to 500 e-Certs per year).</t>
  </si>
  <si>
    <t>e-Certify Subscription - Level 9 (up to 64,000 e-Certs per year).</t>
  </si>
  <si>
    <t>e-Certify Subscription - Level 5 (up to 8,000 e-Certs per year).</t>
  </si>
  <si>
    <t>E601224</t>
  </si>
  <si>
    <t>Platform 24" Height 59 3/16" w x 36 7/16 d x30"</t>
  </si>
  <si>
    <t>E721812</t>
  </si>
  <si>
    <t>Platform - 72 x 18 x 12</t>
  </si>
  <si>
    <t>E841224</t>
  </si>
  <si>
    <t>Platform 24" Height 83 1/2" w x 36 7/16 d x30"</t>
  </si>
  <si>
    <t>EMC693030XYEL</t>
  </si>
  <si>
    <t>Executive Credenza 69 13/16" w x 30" d x 29 1/2" h</t>
  </si>
  <si>
    <t>EMSPRO-N</t>
  </si>
  <si>
    <t>EMS Professional Services -3CSEMSPROSVS</t>
  </si>
  <si>
    <t>ESP01N</t>
  </si>
  <si>
    <t>15 AMP Power Conditioning line filter. 4 standard outlets, plus 1 “corded” outlet</t>
  </si>
  <si>
    <t>Scale – 149lb Platform Scale w/Display</t>
  </si>
  <si>
    <t>Scale – 30lb Platform Mail-Ship Scale, No Display</t>
  </si>
  <si>
    <t>Scale – 70lb Mail-Ship Scale, No Display</t>
  </si>
  <si>
    <t>30lb &amp; 70lb Scale Display Kit</t>
  </si>
  <si>
    <t>FSM481276SB</t>
  </si>
  <si>
    <t>Freestanding Sort Module w/ bottom storage area with 28 shelves</t>
  </si>
  <si>
    <t>HFM</t>
  </si>
  <si>
    <t>ICMFP-1</t>
  </si>
  <si>
    <t>Desktop Solution - Power Conditioning Line Filter</t>
  </si>
  <si>
    <t>ICPDSA</t>
  </si>
  <si>
    <t>Smart Phone Adapter</t>
  </si>
  <si>
    <t>IDSADCL-N</t>
  </si>
  <si>
    <t>WTS-P Additional Client/Location Licence.</t>
  </si>
  <si>
    <t>IDSAIOPC23WIN10</t>
  </si>
  <si>
    <t>WTS-P All-In-One PC w wireless mouse keyboard 64bit</t>
  </si>
  <si>
    <t>IDSBASE-N</t>
  </si>
  <si>
    <t>IDSBASETKAIO10</t>
  </si>
  <si>
    <t>WTS-P Base Turn Key w 64 bit all-in-one PC: Includes all-in-one 64bit Win 10 Non Touch PC, wireless keyboard and mouse, WTS-P Base software and 1 license</t>
  </si>
  <si>
    <t>IDSBASETKWIN10</t>
  </si>
  <si>
    <t>WTS-P Base Turn Key w PC &amp; Monitor: Includes PC; keyboard; mouse; monitor; WTS-P Base software and 1 license</t>
  </si>
  <si>
    <t>IDSBCS-N</t>
  </si>
  <si>
    <t>Barcode Scanner 3800G</t>
  </si>
  <si>
    <t>IDSBENTPUPG-N</t>
  </si>
  <si>
    <t>IDSBPTR-N</t>
  </si>
  <si>
    <t>WTS-P Belt Printer</t>
  </si>
  <si>
    <t>IDSBSTIND-N</t>
  </si>
  <si>
    <t>Create Status Indicators, Optional on WTS-P BASE. Standard on XE &amp; Enterprise</t>
  </si>
  <si>
    <t>IDSBT2400-N</t>
  </si>
  <si>
    <t>MC55 / MC67 Battery 2400 MAH</t>
  </si>
  <si>
    <t>IDSCLEN-N</t>
  </si>
  <si>
    <t>Custom Label Generation Enabled, Optional on XE. N/A on WTS-P base. Standard on Enterprise.</t>
  </si>
  <si>
    <t>IDS-CRDNETADAP</t>
  </si>
  <si>
    <t>WTS-P TC51/56 Ethernet Adapter for Single USB Cradle (Needed to make single cradle sync handhelds via ethernet)</t>
  </si>
  <si>
    <t>IDSDBENCRP-N</t>
  </si>
  <si>
    <t>WTS-P Encrypted DB: Option on XE &amp; Enterprise.  N/A on Base WTS-P</t>
  </si>
  <si>
    <t>IDSDFTPIMP-N</t>
  </si>
  <si>
    <t>WTS-P Auto Import: Option on WTS-P Base, XE and Enterprise systems.</t>
  </si>
  <si>
    <t>IDSEMTXT-N</t>
  </si>
  <si>
    <t>Email / Text Option: Optional on Base.  Standard on XE and Enterprise.</t>
  </si>
  <si>
    <t>IDSENTPR-N</t>
  </si>
  <si>
    <t>IDSHHREC-N</t>
  </si>
  <si>
    <t>WTS-P Hand Held Receiving:  Optional WTS-P BASE, Standard  XE &amp; Enterprise.</t>
  </si>
  <si>
    <t>IDSINKPTR-N</t>
  </si>
  <si>
    <t>WTS-P Ink Jet Report Printer</t>
  </si>
  <si>
    <t>IDSLABPTR-N</t>
  </si>
  <si>
    <t>WTS-P Thermal Label Printer</t>
  </si>
  <si>
    <t>IDSMBSLIC-N</t>
  </si>
  <si>
    <t>WTS-P Mobile Software License, One license per device is required.</t>
  </si>
  <si>
    <t>IDSMONITOR-N</t>
  </si>
  <si>
    <t>WTS-P 19" Monitor</t>
  </si>
  <si>
    <t>IDSMULITDB-N</t>
  </si>
  <si>
    <t>Multiple Data Base Option:  Optional on Enterprise. N/A on WTS-P BASE or XE.</t>
  </si>
  <si>
    <t>IDSPICKUPR-N</t>
  </si>
  <si>
    <t>WTS-P Pickup Request: Requires Portal View option. Available on XE and Enterprise systems. Not available on WTS-P BASE Systems.</t>
  </si>
  <si>
    <t>IDSPORT-N</t>
  </si>
  <si>
    <t>WTS-P Portal View: Option on XE &amp; Enterprise.  N/A on Base WTS-P</t>
  </si>
  <si>
    <t>IDSROUTING-N</t>
  </si>
  <si>
    <t>Routing Option: Optional on base and XE models. Standard on Enterprise.</t>
  </si>
  <si>
    <t>IDSSIGMAGR-N</t>
  </si>
  <si>
    <t>WTS-P Signature Pad with Mag Stripe Reader</t>
  </si>
  <si>
    <t>IDSSP-N</t>
  </si>
  <si>
    <t>Signature PAD, LCD 1.5 Backlit USB</t>
  </si>
  <si>
    <t>IDSTC2940-N</t>
  </si>
  <si>
    <t>WTS-P TC55  2940 mAh Battery</t>
  </si>
  <si>
    <t>IDSTC4410-N</t>
  </si>
  <si>
    <t>WTS-P TC55  4410 mAh Battery</t>
  </si>
  <si>
    <t>IDSTC-5156BATT</t>
  </si>
  <si>
    <t>WTS-P TC51/56  4300 mAh Battery</t>
  </si>
  <si>
    <t>IDSTC-5156BOOT</t>
  </si>
  <si>
    <t>WTS-P TC51/56 Protective Boot</t>
  </si>
  <si>
    <t>IDSTC-5156CABLE</t>
  </si>
  <si>
    <t>WTS-P TC51/56 Charging Cable - this does not include the power supply.  The power supply is sold separately       (IDSTC-WALLCHAR-H).</t>
  </si>
  <si>
    <t>IDSTC-5156HOL</t>
  </si>
  <si>
    <t xml:space="preserve">WTS-P TC51/56 Soft Holster </t>
  </si>
  <si>
    <t>IDSTC-5SLOTCRAD</t>
  </si>
  <si>
    <t>WTS-P TC51/56 5-Port Charging Cradle.  The Cradle charges scanners with or without protective boot. Wi-Fi and Ethernet. Note: Does not fit TC55 handhelds.</t>
  </si>
  <si>
    <t>IDSTC-CRADLE</t>
  </si>
  <si>
    <t>WTS-P TC51/56 Single USB Cradle</t>
  </si>
  <si>
    <t>IDSTC-STYLUS3PK</t>
  </si>
  <si>
    <t>WTS-P TC51/56 Stylus 3 pack</t>
  </si>
  <si>
    <t>IDSTC-WALLCHAR</t>
  </si>
  <si>
    <t>WTS-P TC51/56 Power Supply/wall charger</t>
  </si>
  <si>
    <t>IDSTSBT3600-N</t>
  </si>
  <si>
    <t>MC55 / MC67 Battery 3600 MAH</t>
  </si>
  <si>
    <t>IDSWS-N</t>
  </si>
  <si>
    <t>Wireless Barcode Scanner</t>
  </si>
  <si>
    <t>IDSXE-N</t>
  </si>
  <si>
    <t>IDSXETKAIO10</t>
  </si>
  <si>
    <t>WTS-P XE Turn Key w 64 bit all-in-one PC: Includes all-in-one 64bit Win 10 Non Touch PC, wireless keyboard and mouse, WTS-P XE software and 1 license</t>
  </si>
  <si>
    <t>IDSXETKWIN10</t>
  </si>
  <si>
    <t>WTS-P XE Turn Key w 64 Bit PC &amp; Monitor: Includes PC, keyboard, mouse, 19" monitor, WTS-P XE software and 1 license</t>
  </si>
  <si>
    <t>IDSXEUPGENT-N</t>
  </si>
  <si>
    <t xml:space="preserve">WTS-P XE to WTS-P Enterprise software upgrade </t>
  </si>
  <si>
    <t>IDSXEUPG-N</t>
  </si>
  <si>
    <t>IM16</t>
  </si>
  <si>
    <t>Letter Opener</t>
  </si>
  <si>
    <t>IM-210</t>
  </si>
  <si>
    <t xml:space="preserve">Omation 210 Envelopener - ideal for processing 200 to 2000 pieces per day, proven milling-cutter technology, self-adjusting feeder and complete edge to edge cutting </t>
  </si>
  <si>
    <t>IM-306B</t>
  </si>
  <si>
    <t>Omation 306 Envelopener</t>
  </si>
  <si>
    <t>IM-306BATCHER</t>
  </si>
  <si>
    <t>Batcher Option for 306 (Factory or Field Installed)</t>
  </si>
  <si>
    <t>IM-306BINKJET</t>
  </si>
  <si>
    <t>Omation 306 Envelopener with High Speed Inkjet Printer</t>
  </si>
  <si>
    <t>IM-306SIJSORTBIN</t>
  </si>
  <si>
    <t>Omation 306S Envelopener with Sorter, High Speed InkJet Printer and Sort Bin</t>
  </si>
  <si>
    <t>IM-306SIJSORTBNBAT</t>
  </si>
  <si>
    <t>Omation 306S Envelopener with Sorter, High Speed InkJet Printer, Sort Bin and Batcher</t>
  </si>
  <si>
    <t>IM-306SIJSTCONV</t>
  </si>
  <si>
    <t>Omation 306S Envelopener with Sorter, High Speed InkJet Printer and Conveyor</t>
  </si>
  <si>
    <t>IM-306SIJSTCONVBAT</t>
  </si>
  <si>
    <t>Omation 306S Envelopener with Sorter, High Speed InkJet Printer, Conveyor and Batcher</t>
  </si>
  <si>
    <t>IM-306SSORTBIN</t>
  </si>
  <si>
    <t>Omation 306s Envelopener w/Sorter and Bin</t>
  </si>
  <si>
    <t>IM-306SSORTCONV</t>
  </si>
  <si>
    <t>Omation 306s Envelopener w/Conveyor</t>
  </si>
  <si>
    <t>IM-410</t>
  </si>
  <si>
    <t xml:space="preserve">Omation 410 Envelopener - w/integrated ink jet printer and new job creation interface.  Ideal for processing 200 to 2000 pieces of mixed mail per day, self-adjusting feeder and adjustable cut depth settings.  </t>
  </si>
  <si>
    <t>Upgrade 30lb platform to 70lb capacity</t>
  </si>
  <si>
    <t>IS5000-6000KIT</t>
  </si>
  <si>
    <t>Supply Kit contains: Ink Cartridge, 16oz Sure Seal Bottle  &amp; 1200 Pack Meter Tapes Double Strip</t>
  </si>
  <si>
    <t>IX3DW10</t>
  </si>
  <si>
    <t>iX-3 Series Base 10lb. Differential Weighing</t>
  </si>
  <si>
    <t>IX3DW30</t>
  </si>
  <si>
    <t>iX-3 Series Base 30lb. Differential Weighing</t>
  </si>
  <si>
    <t>IX3DW5</t>
  </si>
  <si>
    <t>iX-3 Series Base 5lb. Differential Weighing</t>
  </si>
  <si>
    <t>IX3DW70</t>
  </si>
  <si>
    <t>iX-3 Series Base 70lb. Differential Weighing</t>
  </si>
  <si>
    <t>iX-3 Series Base w/5lb Integrated Weighing Platform, Moistener, Catch Tray, 30 Standard Accounts / Departments.</t>
  </si>
  <si>
    <t>IXDU100</t>
  </si>
  <si>
    <t xml:space="preserve">100 Department Upgrade - iX-3 Series </t>
  </si>
  <si>
    <t>IXDU300</t>
  </si>
  <si>
    <t>300 Department Upgrade - iX-3 Series</t>
  </si>
  <si>
    <t>IXPRINTER</t>
  </si>
  <si>
    <t>iX Series Inkjet Report Printer w/ USB Cable</t>
  </si>
  <si>
    <t>IXSCAN</t>
  </si>
  <si>
    <t>iX Series USB Barcode Scanner for Department Scanning or eServices</t>
  </si>
  <si>
    <t>IXUSBHUB</t>
  </si>
  <si>
    <t>iX Series USB Hub to increase USB Connections</t>
  </si>
  <si>
    <t>IXUSBKEY</t>
  </si>
  <si>
    <t>iX Series USB Memory Key</t>
  </si>
  <si>
    <t>IXWP10</t>
  </si>
  <si>
    <t>IXWP30</t>
  </si>
  <si>
    <t>IXWP70</t>
  </si>
  <si>
    <t>L2-18</t>
  </si>
  <si>
    <t>12 Bin Legal Size Sorter, 2 Columns used for corner configuration</t>
  </si>
  <si>
    <t>L4-18</t>
  </si>
  <si>
    <t>24 Bin Legal Size Sorter - 4 column</t>
  </si>
  <si>
    <t>L6-18</t>
  </si>
  <si>
    <t>36 Bin Legal Size Sorter</t>
  </si>
  <si>
    <t>L6-18E18</t>
  </si>
  <si>
    <t>36 Bin Legal Size Sorter with 18" Riser</t>
  </si>
  <si>
    <t>LIN</t>
  </si>
  <si>
    <t>LOT</t>
  </si>
  <si>
    <t>LWTSHHSUB-N</t>
  </si>
  <si>
    <t>WTS LITE Handheld Subscription (Per Handheld)</t>
  </si>
  <si>
    <t>LWTS-SETUPTRAIN-N</t>
  </si>
  <si>
    <t>WTS LITE Remote Setup Install and Training</t>
  </si>
  <si>
    <t>LWTSSSUB-N</t>
  </si>
  <si>
    <t>WTS LITE Subscription</t>
  </si>
  <si>
    <t>WTS TC51/56  4300 mAh Battery</t>
  </si>
  <si>
    <t>WTS TC51/56 Protective Boot</t>
  </si>
  <si>
    <t>WTS TC51/56 Charging Cable - this does not include the power supply.  The power supply is sold separately (WTSTC-WALLCHAR).</t>
  </si>
  <si>
    <t xml:space="preserve">WTS TC51/56 Soft Holster </t>
  </si>
  <si>
    <t>WTS TC51/56 5-Port Charging Cradle.  The Cradle charges scanners with or without protective boot. Wi-Fi and Ethernet. Note: Does not fit TC55 handhelds.</t>
  </si>
  <si>
    <t>WTS TC51/56 Single USB Cradle</t>
  </si>
  <si>
    <t>WTS TC51/56 Stylus 3 pack</t>
  </si>
  <si>
    <t>WTS TC51/56 Power Supply/wall charger</t>
  </si>
  <si>
    <t>MACH 6</t>
  </si>
  <si>
    <t>MACH 6 Thick Media Digital Color Inkjet Printer w/Memjet Technology</t>
  </si>
  <si>
    <t>MACH 6S</t>
  </si>
  <si>
    <t>MACH 6 with 3-foot Conveyor Stacker w/Drop Tray</t>
  </si>
  <si>
    <t>MACH 6SMC</t>
  </si>
  <si>
    <t>MACH 6 System with 3-foot Conveyor and mColor Software</t>
  </si>
  <si>
    <t>MACH-5SMC-SP</t>
  </si>
  <si>
    <t>MACH 5 System with 3-foot Conveyor and mColor Software</t>
  </si>
  <si>
    <t>MACH-5-SP</t>
  </si>
  <si>
    <t>Mach 5 Digital Color Printer</t>
  </si>
  <si>
    <t>MACH-5S-SP</t>
  </si>
  <si>
    <t>Mach 5 System w/TB-390 Conveyor</t>
  </si>
  <si>
    <t>MCOLOR-AD-POSI</t>
  </si>
  <si>
    <t>Simple Imposition Tool for MACH X Label Printers</t>
  </si>
  <si>
    <t>MCOLOR-AD-RIP</t>
  </si>
  <si>
    <t>Additional RIP Server for mColor Software for Multiple AS-950C Printers at one Site</t>
  </si>
  <si>
    <t>MCOLOR-EXP-FIX</t>
  </si>
  <si>
    <t>mColor Software Direct Expert Technical Support Per Instance</t>
  </si>
  <si>
    <t>MCOLOR-RIP</t>
  </si>
  <si>
    <t>mColor RIP &amp; Workflow Color Management Software for MACH Printers</t>
  </si>
  <si>
    <t>MCOLOR-RIP-CL</t>
  </si>
  <si>
    <t>Additional Seat License for mColor Software Client</t>
  </si>
  <si>
    <t>MCOLOR-RIP-PC</t>
  </si>
  <si>
    <t>mColor RIP for Memjet Printers Pre-loaded on Dedicated Dell PC</t>
  </si>
  <si>
    <t>MCOLOR-RIP-UPG</t>
  </si>
  <si>
    <t>Major Version Upgrades for mColor RIP Software (Requires Remote Install)</t>
  </si>
  <si>
    <t>MIM</t>
  </si>
  <si>
    <t>MMC104</t>
  </si>
  <si>
    <t>104" Custom Workstation w/Risers, Locking Doors</t>
  </si>
  <si>
    <t>MMC84</t>
  </si>
  <si>
    <t>84" Custom Workstation w/One Riser &amp; Locking Doors</t>
  </si>
  <si>
    <t>MMDOORS</t>
  </si>
  <si>
    <t>Set of Two Additional Doors for IS-5000/IS-6000Workstation</t>
  </si>
  <si>
    <t>MODPROSVC12</t>
  </si>
  <si>
    <t>Software Development</t>
  </si>
  <si>
    <t>MODPROSVC13</t>
  </si>
  <si>
    <t>MODPROSVC14</t>
  </si>
  <si>
    <t>MRTKN-120-MVUNL</t>
  </si>
  <si>
    <t>Architect OMS Plug-In 120 ppm - Unlimited NCOA (31-60k mailpieces/month)</t>
  </si>
  <si>
    <t>MRTKN-120-MVU-RE</t>
  </si>
  <si>
    <t>Architect OMS Plug-In 120 ppm - Unltd NCOA Renewal (31-60k mailpieces/month)</t>
  </si>
  <si>
    <t>MRTKN-120PPM</t>
  </si>
  <si>
    <t>Architect OMS Plug-In 120 ppm (31-60k mailpieces/month)</t>
  </si>
  <si>
    <t>MRTKN-120PPM-RE</t>
  </si>
  <si>
    <t>Architect OMS Plug-In 120 ppm RENEWAL (31-60k mailpieces/month)</t>
  </si>
  <si>
    <t>MRTKN-180-MVUNL</t>
  </si>
  <si>
    <t>Architect OMS Plug-in 180PPM - Unlimited NCOA (61-100k mailpieces/month)</t>
  </si>
  <si>
    <t>MRTKN-180-MVU-RE</t>
  </si>
  <si>
    <t>Architect OMS Plug-In 180PPM - Unlimited NCOA RENEWAL (61-100k mailpieces/month)</t>
  </si>
  <si>
    <t>MRTKN-180PPM</t>
  </si>
  <si>
    <t>Architect OMS Plug-in 180 ppm (61-100k mailpieces/month)</t>
  </si>
  <si>
    <t>MRTKN-180PPM-RE</t>
  </si>
  <si>
    <t>Architect OMS Plug-In 180 ppm RENEWAL (61-100k mailpieces/month)</t>
  </si>
  <si>
    <t>MRTKN-60-MVUNL</t>
  </si>
  <si>
    <t>Architect OMS Plug-In 60 ppm - Unlimited NCOA (20-30k mailpieces/month)</t>
  </si>
  <si>
    <t>MRTKN-60-MVU-RE</t>
  </si>
  <si>
    <t>Architect OMS Plug-In 60 ppm - Unltd NCOA Renewal (20-30k mailpieces/month)</t>
  </si>
  <si>
    <t>MRTKN-60PPM</t>
  </si>
  <si>
    <t>Architect OMS Plug-In 60 ppm (20-30k mailpieces/month)</t>
  </si>
  <si>
    <t>MRTKN-60PPM-RE</t>
  </si>
  <si>
    <t>Architect OMS Plug-In 60 ppm RENEWAL (20-30k mailpieces/month)</t>
  </si>
  <si>
    <t>MRTKN-LOWVOL</t>
  </si>
  <si>
    <t>Architect OMS plug-in Low Volume (up to 10K mailpieces/month)</t>
  </si>
  <si>
    <t>MRTKN-LOWVOL-MVU</t>
  </si>
  <si>
    <t>Architect Office OMS Plug-In - Unlimited NCOA (up to 10K mailpieces/month)</t>
  </si>
  <si>
    <t>MRTKN-LOWVOLMVU-RE</t>
  </si>
  <si>
    <t>Architect Office OMS Plug-In - Unlimited NCOA RENEWAL (up to 10K mailpieces/month)</t>
  </si>
  <si>
    <t>MRTKN-LOWVOL-RE</t>
  </si>
  <si>
    <t>Architect OMS plug-in Low Volume RENEWAL (up to 10K mailpieces/month)</t>
  </si>
  <si>
    <t>MRTKN-PM-FS-HIGH</t>
  </si>
  <si>
    <t>Full Service iMB Package for MailRoom Toolkit w/ PrintMachine High Volume</t>
  </si>
  <si>
    <t>MRTKN-PM-FS-LOW</t>
  </si>
  <si>
    <t>Full Service iMB Package for MailRoom Toolkit w/ PrintMachine Low Volume</t>
  </si>
  <si>
    <t>MRTKN-PM-FS-MED</t>
  </si>
  <si>
    <t>Full Service iMB Package for MailRoom Toolkit w/ PrintMachine Med Volume</t>
  </si>
  <si>
    <t>MRTKN-SMB40</t>
  </si>
  <si>
    <t>Architect OMS Plug-In SMB 40PPM (11-19K mailpieces/month)</t>
  </si>
  <si>
    <t>MRTKN-SMB40-MVU</t>
  </si>
  <si>
    <t>Architect OMS Plug-In SMB 40PPM - Unlimited NCOA (11-19K mailpieces/month)</t>
  </si>
  <si>
    <t>MRTKN-SMB40-MVU-RE</t>
  </si>
  <si>
    <t>Architect OMS Plug-in SMB 40PPM - Unlimited NCOA RENEWAL (11-19K mailpieces/month)</t>
  </si>
  <si>
    <t>MRTKN-SMB40-RE</t>
  </si>
  <si>
    <t>Architect OMS Plug-In SMB 40PPM RENEWAL (11-19K mailpieces/month)</t>
  </si>
  <si>
    <t>MRTKN-UNL-MVUNL</t>
  </si>
  <si>
    <t>Architect OMS Plug-In Unltd ppm - Unlimited NCOA (101-250k mailpieces/month)</t>
  </si>
  <si>
    <t>MRTKN-UNL-MVU-RE</t>
  </si>
  <si>
    <t>Arechitect OMS Plug-In Unltd ppm - Unltd NCOA Renewal (101-250k mailpieces/month)</t>
  </si>
  <si>
    <t>MRTKN-UNLTD</t>
  </si>
  <si>
    <t>Architect OMS Plug-In Unlimited ppm (101-250k mailpieces/month)</t>
  </si>
  <si>
    <t>MRTKN-UNLTD-RE</t>
  </si>
  <si>
    <t>Architect OMS Plug-In Unlimited ppm RENEWAL (101-250k mailpieces/month)</t>
  </si>
  <si>
    <t>MSPL004805</t>
  </si>
  <si>
    <t>Mobile Rolling Weigh Station for IS-5500</t>
  </si>
  <si>
    <t>MSPL004807</t>
  </si>
  <si>
    <t>NeoShip Thermal Label Printer Stand</t>
  </si>
  <si>
    <t>NJOG100</t>
  </si>
  <si>
    <t>Basic Jogger</t>
  </si>
  <si>
    <t>NJOG101</t>
  </si>
  <si>
    <t>Versatile Jogger</t>
  </si>
  <si>
    <t>NJOG1011</t>
  </si>
  <si>
    <t>Ultimate Productivity Jogger</t>
  </si>
  <si>
    <t>NSRLD-USB</t>
  </si>
  <si>
    <t>neoShip Thermal Label Printer (includes starter pack of 100 labels)</t>
  </si>
  <si>
    <t>NSRLD-USB-LAN</t>
  </si>
  <si>
    <t>NeoShip Brother Networked Thermal Label Printer (includes starter roll of labels).  Works with NeoShip BASIC, PLUS and ADVANCED solutions.  Available on all iX/IS/IN mailing systems that include NeoShip.  Prints 300DPI and uses a USB connection.  Supports MULTIPLE USERS via a built-in Ethernet connection.</t>
  </si>
  <si>
    <t>O6-42</t>
  </si>
  <si>
    <t>48 Bin Overhead Sorter Module</t>
  </si>
  <si>
    <t>PCI</t>
  </si>
  <si>
    <t>PF60</t>
  </si>
  <si>
    <t>PF-60 Document Folder plus Daily Mail Feeder</t>
  </si>
  <si>
    <t>PF80</t>
  </si>
  <si>
    <t>PF-80 Automatic Document Folder plus Daily Mail Feeder</t>
  </si>
  <si>
    <t>PF90</t>
  </si>
  <si>
    <t>PF-90 Fully Automatic Document Folder plus Daily Mail Feeder</t>
  </si>
  <si>
    <t>PL-EMSFTLIC-N</t>
  </si>
  <si>
    <t>PL Embedded Software License</t>
  </si>
  <si>
    <t>PL-ETHCBL-N</t>
  </si>
  <si>
    <t>PL Ethernet Cable</t>
  </si>
  <si>
    <t>PL-HSSUB-N</t>
  </si>
  <si>
    <t>PL Software Subcription</t>
  </si>
  <si>
    <t>PL-INCNR-N</t>
  </si>
  <si>
    <t>PL Indoor Corner Unit</t>
  </si>
  <si>
    <t>PL-INCU-N</t>
  </si>
  <si>
    <t xml:space="preserve">PL Indoor CONTROL Unit </t>
  </si>
  <si>
    <t>PL-INL02-N</t>
  </si>
  <si>
    <t>PL Indoor Mod Left 02</t>
  </si>
  <si>
    <t>PL-INL03-N</t>
  </si>
  <si>
    <t>PL Indoor Mod Left 03</t>
  </si>
  <si>
    <t>PL-INL04-N</t>
  </si>
  <si>
    <t>PL Indoor Mod Left 04</t>
  </si>
  <si>
    <t>PL-INR02-N</t>
  </si>
  <si>
    <t>PL Indoor Mod Right 02</t>
  </si>
  <si>
    <t>PL-INR03-N</t>
  </si>
  <si>
    <t>PL Indoor Mod Right 03</t>
  </si>
  <si>
    <t>PL-INR04-N</t>
  </si>
  <si>
    <t>PL Indoor Mod Right 04</t>
  </si>
  <si>
    <t>PL-INT05-N</t>
  </si>
  <si>
    <t>PL Indoor Mod Right 05</t>
  </si>
  <si>
    <t>PL-INTRMCBLSET</t>
  </si>
  <si>
    <t>Parcel Locker Indoor Termination and Cable Set</t>
  </si>
  <si>
    <t>PL-LGTELMNT-N</t>
  </si>
  <si>
    <t>PL Lighting Element</t>
  </si>
  <si>
    <t>PL-NIDSFTLIC-N</t>
  </si>
  <si>
    <t>PL NID Software License</t>
  </si>
  <si>
    <t>PL-OUTBASE-N</t>
  </si>
  <si>
    <t>PL Outdoor Base Standard</t>
  </si>
  <si>
    <t>PL-OUTCAM-N</t>
  </si>
  <si>
    <t>PL Outdoor Camera</t>
  </si>
  <si>
    <t>PL-OUTCU-N</t>
  </si>
  <si>
    <t>PL Outdoor CONTROL Unit</t>
  </si>
  <si>
    <t>PL-OUTL01-N</t>
  </si>
  <si>
    <t>PL Left Outdoor Mod Left 01</t>
  </si>
  <si>
    <t>PL-OUTL02-N</t>
  </si>
  <si>
    <t>PL Outdoor Mod Left 02</t>
  </si>
  <si>
    <t>PL-OUTL04-N</t>
  </si>
  <si>
    <t>PL Outdoor Mod Left 04</t>
  </si>
  <si>
    <t>PL-OUTR01-N</t>
  </si>
  <si>
    <t>PL Outdoor Mod Right 01</t>
  </si>
  <si>
    <t>PL-OUTR02-N</t>
  </si>
  <si>
    <t>PL Outdoor Mod Right 02</t>
  </si>
  <si>
    <t>PL-OUTR04-N</t>
  </si>
  <si>
    <t>PL Outdoor Mod Right 04</t>
  </si>
  <si>
    <t>PL-OUTTRMST-N</t>
  </si>
  <si>
    <t>PL Outdoor Termination Set</t>
  </si>
  <si>
    <t>PL-PROSVCS-N</t>
  </si>
  <si>
    <t>Professional Services</t>
  </si>
  <si>
    <t>PL-PWRCBL-N</t>
  </si>
  <si>
    <t>PL Power Cable</t>
  </si>
  <si>
    <t>PL-RFELMNT-N</t>
  </si>
  <si>
    <t>PL Roof Element</t>
  </si>
  <si>
    <t>PL-SITESUR-N</t>
  </si>
  <si>
    <t>PL Site Survey</t>
  </si>
  <si>
    <t>PL-UNITCOM-N</t>
  </si>
  <si>
    <t xml:space="preserve">PL Unit Commissioning </t>
  </si>
  <si>
    <t>POLE24-N</t>
  </si>
  <si>
    <t>24 inch pole to mount arm on for IM5/6000</t>
  </si>
  <si>
    <t>PRM</t>
  </si>
  <si>
    <t>PS</t>
  </si>
  <si>
    <t>PWCDI-N</t>
  </si>
  <si>
    <t>Custom Integration Per Hour (3rd Party)</t>
  </si>
  <si>
    <t>PWPORTSETUP-N</t>
  </si>
  <si>
    <t>WTS Portal Setup</t>
  </si>
  <si>
    <t>PWTASD-N</t>
  </si>
  <si>
    <t>WTS Additional Site Database Deployment</t>
  </si>
  <si>
    <t>WTS Parcel Locker Integration Setup. Have to purchase with WTSLOCKSUB for full integration. One time setup fee. Customer needs to have Parcel Lockers.</t>
  </si>
  <si>
    <t>PWTSSD-N</t>
  </si>
  <si>
    <t>WTS Site Deployment</t>
  </si>
  <si>
    <t>QINSPIREGOVT-L</t>
  </si>
  <si>
    <t>Quadient Inspire License</t>
  </si>
  <si>
    <t>QINSPIREGOVT-P</t>
  </si>
  <si>
    <t>Quadient Inspire Pro Services</t>
  </si>
  <si>
    <t>QINSPIREGOVT-S</t>
  </si>
  <si>
    <t>Quadient Inspire Support</t>
  </si>
  <si>
    <t>QINSPIREGOVT-SUB</t>
  </si>
  <si>
    <t>Quadient Inspire Subscription</t>
  </si>
  <si>
    <t>RLDSUPPLYKIT-N</t>
  </si>
  <si>
    <t>Remote Label Dispenser Supply Kit, 5 Rolls of Labels, 5 Cleaning Swabs</t>
  </si>
  <si>
    <t>SASON-DVD-MUPD</t>
  </si>
  <si>
    <t>Architect Office Monthly Update DVD</t>
  </si>
  <si>
    <t>SASON-DVD-OPTIN</t>
  </si>
  <si>
    <t>Architect Office Bi-Monthly Update DVD</t>
  </si>
  <si>
    <t>SASON-DVD-SP</t>
  </si>
  <si>
    <t>Architect Office Service Pack Update DVD</t>
  </si>
  <si>
    <t>SBR4P-N</t>
  </si>
  <si>
    <t>Cisco Four Port Business Router</t>
  </si>
  <si>
    <t>SUN-MFS-SAR</t>
  </si>
  <si>
    <t>Mastering Full Service iMB Online Training Course (for new Architect OMS plug-in customers)</t>
  </si>
  <si>
    <t>TA12</t>
  </si>
  <si>
    <t>Table top single tabber with built in feeder 12,000 per hour</t>
  </si>
  <si>
    <t>TA20</t>
  </si>
  <si>
    <t>Mid-production in-line tabber 1-3 tabs per pass 20,000 hour</t>
  </si>
  <si>
    <t>TA20S</t>
  </si>
  <si>
    <t>Tabber and Feeder (MPFDR) - 20,000 hour - runs 1.5" tabs</t>
  </si>
  <si>
    <t>TA-25</t>
  </si>
  <si>
    <t>Multi-side in-line tabber 25,000/hr - runs 1.5" tabs</t>
  </si>
  <si>
    <t>TA-25S</t>
  </si>
  <si>
    <t>Tabber and Heavy Duty Friction Feeder (AS-FDR12) - 25,000/hr - runs 1.5" tabs</t>
  </si>
  <si>
    <t>TA-25SL</t>
  </si>
  <si>
    <t>Tabber and Syncronized Feeder - 25,000/hr - runs 1.5" tabs</t>
  </si>
  <si>
    <t>TA30</t>
  </si>
  <si>
    <t>Production lin-line tabber 1-3 tabs per pass 30,000 hour - runs 2" tabs</t>
  </si>
  <si>
    <t>TA-30-DS-STAMP</t>
  </si>
  <si>
    <t>TA-30 Stamp Kit for DS-1200 Inserter</t>
  </si>
  <si>
    <t>TEN</t>
  </si>
  <si>
    <t>TLPS15-30-N</t>
  </si>
  <si>
    <t>Scale - 30lb capacity - Platform Mail-Ship Scale, No Display</t>
  </si>
  <si>
    <t>TLPS3L-70-N</t>
  </si>
  <si>
    <t>Scale - 70lb capacity - Mail-Ship Scale, No Display</t>
  </si>
  <si>
    <t>TLPS6LSSD-149-N</t>
  </si>
  <si>
    <t>Scale – 149lb capacity Platform Scale with display</t>
  </si>
  <si>
    <t>TLRLTOP149-N</t>
  </si>
  <si>
    <t>Roller Ball Platter option for 149lb PS6L scale</t>
  </si>
  <si>
    <t>TLRMDISPLAY-N</t>
  </si>
  <si>
    <t>30lb and 70lb Scale Display Kit</t>
  </si>
  <si>
    <t>TLSSP70-N</t>
  </si>
  <si>
    <t>Stainless Steel Platter option for PS3L 70lb scale</t>
  </si>
  <si>
    <t>USAN-AD-101-200</t>
  </si>
  <si>
    <t>Satori Architect Additional User 101-200</t>
  </si>
  <si>
    <t>USAN-AD-101-200-RE</t>
  </si>
  <si>
    <t>Satori Architect Additional User Renewal 101-200</t>
  </si>
  <si>
    <t>USAN-AD-201-300</t>
  </si>
  <si>
    <t>Satori Architect Additional User 201-300</t>
  </si>
  <si>
    <t>USAN-AD-201-300-RE</t>
  </si>
  <si>
    <t>Satori Architect Additional User Renewal 201-300</t>
  </si>
  <si>
    <t>USAN-AD-25</t>
  </si>
  <si>
    <t>Satori Architect Additional User 1-25</t>
  </si>
  <si>
    <t>USAN-AD-25-RE</t>
  </si>
  <si>
    <t>Satori Architect Additional User Renewal 1-25</t>
  </si>
  <si>
    <t>USAN-AD-26-50</t>
  </si>
  <si>
    <t>Satori Architect Additional User 26-50</t>
  </si>
  <si>
    <t>USAN-AD-26-50-RE</t>
  </si>
  <si>
    <t>Satori Architect Additional User Renewal 26-50</t>
  </si>
  <si>
    <t>USAN-AD-301-PLUS</t>
  </si>
  <si>
    <t>Satori Architect Additional User 301+</t>
  </si>
  <si>
    <t>USAN-AD-301-PLUSRE</t>
  </si>
  <si>
    <t>Satori Architect Additional User Renewal 301+</t>
  </si>
  <si>
    <t>USAN-AD-51-100</t>
  </si>
  <si>
    <t>Satori Architect Additional User 51-100</t>
  </si>
  <si>
    <t>USAN-AD-51-100-RE</t>
  </si>
  <si>
    <t>Satori Architect Additional User Renewal 51-100</t>
  </si>
  <si>
    <t>USAN-CRE-100K</t>
  </si>
  <si>
    <t>Satori Move Update Credits &lt;100,000 (per thousand)</t>
  </si>
  <si>
    <t>USAN-CRE-10M</t>
  </si>
  <si>
    <t>Satori Move Update Credits &lt;10,000,000 (per thousand)</t>
  </si>
  <si>
    <t>USAN-CRE-1M</t>
  </si>
  <si>
    <t>Satori Move Update Credits &lt;1,000,000 (per thousand)</t>
  </si>
  <si>
    <t>USAN-CRE-250K</t>
  </si>
  <si>
    <t>Satori Move Update Credits &lt;250,000 (per thousand)</t>
  </si>
  <si>
    <t>USAN-CRE-3M</t>
  </si>
  <si>
    <t>Satori Move Update Credits &lt;3,000,000 (per thousand)</t>
  </si>
  <si>
    <t>USAN-CRE-500K</t>
  </si>
  <si>
    <t>Satori Move Update Credits &lt;500,000 (per thousand)</t>
  </si>
  <si>
    <t>USAN-CRE-50K</t>
  </si>
  <si>
    <t>Satori Move Update Credits &lt;50,000 (per thousand)</t>
  </si>
  <si>
    <t>USAN-CRE-50M</t>
  </si>
  <si>
    <t>Satori Move Update Credits &lt;50,000,000 (per thousand)</t>
  </si>
  <si>
    <t>USAN-CRE-50MPLUS</t>
  </si>
  <si>
    <t>Satori Move Update Credits &gt;50,000,000 (per thousand)</t>
  </si>
  <si>
    <t>USAN-CRE-5M</t>
  </si>
  <si>
    <t>Satori Move Update Credits &lt;5,000,000 (per thousand)</t>
  </si>
  <si>
    <t>EasyTrack for Architect</t>
  </si>
  <si>
    <t>USANEZTCRE</t>
  </si>
  <si>
    <t>EasyTrack for Architect - RENEWAL</t>
  </si>
  <si>
    <t>USAN-FIRM</t>
  </si>
  <si>
    <t>Satori Architect Firm Bundles</t>
  </si>
  <si>
    <t>USAN-FIRM-RE</t>
  </si>
  <si>
    <t>Satori Architect Firm Bundles Renewal</t>
  </si>
  <si>
    <t>USAN-GEO</t>
  </si>
  <si>
    <t>Satori Architect Geocode</t>
  </si>
  <si>
    <t>USAN-GEO-RE</t>
  </si>
  <si>
    <t>Satori Architect Geocode Renewal</t>
  </si>
  <si>
    <t>USAN-MIXWT</t>
  </si>
  <si>
    <t>Architect OMS Plug-In Mixed Weigh Option</t>
  </si>
  <si>
    <t>USAN-MIXWT-RE</t>
  </si>
  <si>
    <t>Architect OMS Plug-In Mixed Weigh Option RENEWAL</t>
  </si>
  <si>
    <t>USAN-MOVE</t>
  </si>
  <si>
    <t>Satori Architect MOVE Agent Contract</t>
  </si>
  <si>
    <t>USAN-MOVE-RE</t>
  </si>
  <si>
    <t>Satori Architect MOVE Agent Contract Renewal</t>
  </si>
  <si>
    <t>USAN-MUPD</t>
  </si>
  <si>
    <t>Architect OMS Plug-In Monthly Update Option</t>
  </si>
  <si>
    <t>USAN-MUPD-RE</t>
  </si>
  <si>
    <t>Architect OMS Plug-In Monthly Update Option RENEWAL</t>
  </si>
  <si>
    <t>USAN-PAB</t>
  </si>
  <si>
    <t>Satori Architect Support (250 min)</t>
  </si>
  <si>
    <t>USAN-PAB-RE</t>
  </si>
  <si>
    <t>Satori Architect Support (250 min) Renewal</t>
  </si>
  <si>
    <t>USAN-PALLET</t>
  </si>
  <si>
    <t>Architect OMS Plug-in Palletization Add-On</t>
  </si>
  <si>
    <t>USAN-PALLET-RE</t>
  </si>
  <si>
    <t>Architect OMS Plug-in Palletization Add-On RENEWAL</t>
  </si>
  <si>
    <t>USAN-PKGS</t>
  </si>
  <si>
    <t>Architect OMS Plug-In Package Services</t>
  </si>
  <si>
    <t>USAN-PKGS-RE</t>
  </si>
  <si>
    <t>Architect OMS Plug-In Package Services RENEWAL</t>
  </si>
  <si>
    <t>USAN-WEB-ADD-CM</t>
  </si>
  <si>
    <t>Satori Architect Web-Enabled Address Correction Add'l Company Web Site</t>
  </si>
  <si>
    <t>USAN-WEB-ADD-CM-RE</t>
  </si>
  <si>
    <t>Satori Architect Web-Enabled Address Correction Add'l Company Web Site Renewal</t>
  </si>
  <si>
    <t>USAN-WEB-LT-100K</t>
  </si>
  <si>
    <t>Satori Architect Web-Enabled Address Correction 100K hits/mo</t>
  </si>
  <si>
    <t>USAN-WEB-LT-100KRE</t>
  </si>
  <si>
    <t>Satori Architect Web-Enabled Address Correction Renewal 100K hits/mo</t>
  </si>
  <si>
    <t>USAN-WEB-LT-10K</t>
  </si>
  <si>
    <t>Satori Architect Web-Enabled Address Correction 10K hits/mo</t>
  </si>
  <si>
    <t>USAN-WEB-LT-10K-RE</t>
  </si>
  <si>
    <t>Satori Architect Web-Enabled Address Correction Renewal 10K hits/mo</t>
  </si>
  <si>
    <t>USAN-WEB-LT-50K</t>
  </si>
  <si>
    <t>Satori Architect Web-Enabled Address Correction 50K hits/mo</t>
  </si>
  <si>
    <t>USAN-WEB-LT-50K-RE</t>
  </si>
  <si>
    <t>Satori Architect Web-Enabled Address Correction Renewal 50K hits/mo</t>
  </si>
  <si>
    <t>USAN-WEB-UNLTD</t>
  </si>
  <si>
    <t>Satori Architect Web-Enabled Address Correction Unlimited hits/mo</t>
  </si>
  <si>
    <t>USAN-WEB-UNLTD-RE</t>
  </si>
  <si>
    <t>Satori Architect Web-Enabled Address Correction Renewal Unlimited hits/mo</t>
  </si>
  <si>
    <t>USAOMS-100K</t>
  </si>
  <si>
    <t>OMS 500 plug-in (60-100K mailpieces/month)</t>
  </si>
  <si>
    <t>USAOMS-100K-NCOA</t>
  </si>
  <si>
    <t>OMS 500 plug-in NCOA (1.2M credits/year)</t>
  </si>
  <si>
    <t>USAOMS-100K-NCOARE</t>
  </si>
  <si>
    <t>OMS 500 plug-in NCOA - RENEWAL (1.2M credits/year)</t>
  </si>
  <si>
    <t>USAOMS-100K-RE</t>
  </si>
  <si>
    <t>OMS 500 plug-in - RENEWAL (60-100K mailpieces/month)</t>
  </si>
  <si>
    <t>USAOMS-10K</t>
  </si>
  <si>
    <t>OMS 500 plug-in (5-10K mailpieces/month)</t>
  </si>
  <si>
    <t>USAOMS-10K-NCOA</t>
  </si>
  <si>
    <t>OMS 500 plug-in NCOA (120K credits/year)</t>
  </si>
  <si>
    <t>USAOMS-10K-NCOA-RE</t>
  </si>
  <si>
    <t>OMS 500 plug-in NCOA - RENEWAL (120K credits/year)</t>
  </si>
  <si>
    <t>USAOMS-10K-RE</t>
  </si>
  <si>
    <t>OMS 500 plug-in - RENEWAL (5-10K mailpieces/month)</t>
  </si>
  <si>
    <t>USAOMS-200K</t>
  </si>
  <si>
    <t>OMS 500 plug-in (100-200K mailpieces/month)</t>
  </si>
  <si>
    <t>USAOMS-200K-NCOA</t>
  </si>
  <si>
    <t>OMS 500 plug-in NCOA (2.4M credits/year)</t>
  </si>
  <si>
    <t>USAOMS-200K-NCOARE</t>
  </si>
  <si>
    <t>OMS 500 plug-in NCOA - RENEWAL (2.4M credits/year)</t>
  </si>
  <si>
    <t>USAOMS-200K-RE</t>
  </si>
  <si>
    <t>OMS 500 plug-in - RENEWAL (100-200K mailpieces/month)</t>
  </si>
  <si>
    <t>USAOMS-20K</t>
  </si>
  <si>
    <t>OMS 500 plug-in (10-20K mailpieces/month)</t>
  </si>
  <si>
    <t>USAOMS-20K-NCOA</t>
  </si>
  <si>
    <t>OMS 500 plug-in NCOA (240K credits/year)</t>
  </si>
  <si>
    <t>USAOMS-20K-NCOA-RE</t>
  </si>
  <si>
    <t>OMS 500 plug-in NCOA - RENEWAL (240K credits/year)</t>
  </si>
  <si>
    <t>USAOMS-20K-RE</t>
  </si>
  <si>
    <t>OMS 500 plug-in - RENEWAL (10-20K mailpieces/month)</t>
  </si>
  <si>
    <t>USAOMS-350K</t>
  </si>
  <si>
    <t>OMS 500 plug-in (200-350K mailpieces/month)</t>
  </si>
  <si>
    <t>USAOMS-350K-NCOA</t>
  </si>
  <si>
    <t>OMS 500 plug-in NCOA (4.2M credits/year)</t>
  </si>
  <si>
    <t>USAOMS-350K-NCOARE</t>
  </si>
  <si>
    <t>OMS 500 plug-in NCOA - RENEWAL (4.2M credits/year)</t>
  </si>
  <si>
    <t>USAOMS-350K-RE</t>
  </si>
  <si>
    <t>OMS 500 plug-in - RENEWAL (200-350K mailpieces/month)</t>
  </si>
  <si>
    <t>USAOMS-40K</t>
  </si>
  <si>
    <t>OMS 500 plug-in (20-40K mailpieces/month)</t>
  </si>
  <si>
    <t>USAOMS-40K-NCOA</t>
  </si>
  <si>
    <t>OMS 500 plug-in NCOA (480K credits/year)</t>
  </si>
  <si>
    <t>USAOMS-40K-NCOA-RE</t>
  </si>
  <si>
    <t>OMS 500 plug-in NCOA - RENEWAL (480K credits/year)</t>
  </si>
  <si>
    <t>USAOMS-40K-RE</t>
  </si>
  <si>
    <t>OMS 500 plug-in - RENEWAL (20-40K mailpieces/month)</t>
  </si>
  <si>
    <t>USAOMS-5K</t>
  </si>
  <si>
    <t>OMS 500 plug-in (1-5K mailpieces/month)</t>
  </si>
  <si>
    <t>USAOMS-5K-NCOA</t>
  </si>
  <si>
    <t>OMS 500 plug-in NCOA (60K credits/year)</t>
  </si>
  <si>
    <t>USAOMS-5K-NCOA-RE</t>
  </si>
  <si>
    <t>OMS 500 plug-in NCOA - RENEWAL (60K credits/year)</t>
  </si>
  <si>
    <t>USAOMS-5K-RE</t>
  </si>
  <si>
    <t>OMS 500 plug-in - RENEWAL (1-5K mailpieces/month)</t>
  </si>
  <si>
    <t>USAOMS-60K</t>
  </si>
  <si>
    <t>OMS 500 plug-in (40-60K mailpieces/month)</t>
  </si>
  <si>
    <t>USAOMS-60K-NCOA</t>
  </si>
  <si>
    <t>OMS 500 plug-in NCOA (720K credits/year)</t>
  </si>
  <si>
    <t>USAOMS-60K-NCOA-RE</t>
  </si>
  <si>
    <t>OMS 500 plug-in NCOA - RENEWAL (720K credits/year)</t>
  </si>
  <si>
    <t>USAOMS-60K-RE</t>
  </si>
  <si>
    <t>OMS 500 plug-in - RENEWAL (40-60K mailpieces/month)</t>
  </si>
  <si>
    <t>USAOMSN-100K-WS</t>
  </si>
  <si>
    <t>OMS 500 Cloud CASS &amp; Presort Web Services (61-100K mailpieces/month)</t>
  </si>
  <si>
    <t>USAOMSN-100K-WS-RE</t>
  </si>
  <si>
    <t>OMS 500 Cloud CASS &amp; Presort Web Services - RENEWAL (61-100K mailpieces/month)</t>
  </si>
  <si>
    <t>USAOMSN-10K-WS</t>
  </si>
  <si>
    <t>OMS 500 Cloud CASS &amp; Presort Web Services (6-10K mailpieces/month)</t>
  </si>
  <si>
    <t>USAOMSN-10K-WS-RE</t>
  </si>
  <si>
    <t>OMS 500 Cloud CASS &amp; Presort Web Services - RENEWAL (6-10K mailpieces/month)</t>
  </si>
  <si>
    <t>USAOMSN-200K-WS</t>
  </si>
  <si>
    <t>OMS 500 Cloud CASS &amp; Presort Web Services (101-200K mailpieces/month)</t>
  </si>
  <si>
    <t>USAOMSN-200K-WS-RE</t>
  </si>
  <si>
    <t>OMS 500 Cloud CASS &amp; Presort Web Services - RENEWAL (101-200K mailpieces/month)</t>
  </si>
  <si>
    <t>USAOMSN-20K-WS</t>
  </si>
  <si>
    <t>OMS 500 Cloud CASS &amp; Presort Web Services (11-20K mailpieces/month)</t>
  </si>
  <si>
    <t>USAOMSN-20K-WS-RE</t>
  </si>
  <si>
    <t>OMS 500 Cloud CASS &amp; Presort Web Services - RENEWAL (11-20K mailpieces/month)</t>
  </si>
  <si>
    <t>USAOMSN-350K-WS</t>
  </si>
  <si>
    <t>OMS 500 Cloud CASS &amp; Presort Web Services (201-350K mailpieces/month)</t>
  </si>
  <si>
    <t>USAOMSN-350K-WS-RE</t>
  </si>
  <si>
    <t>OMS 500 Cloud CASS &amp; Presort Web Services - RENEWAL (201-350K mailpieces/month)</t>
  </si>
  <si>
    <t>USAOMSN-40K-WS</t>
  </si>
  <si>
    <t>OMS 500 Cloud CASS &amp; Presort Web Services (21-40K mailpieces/month)</t>
  </si>
  <si>
    <t>USAOMSN-40K-WS-RE</t>
  </si>
  <si>
    <t>OMS 500 Cloud CASS &amp; Presort Web Services - RENEWAL (21-40K mailpieces/month)</t>
  </si>
  <si>
    <t>USAOMSN-5K-WS</t>
  </si>
  <si>
    <t>OMS 500 Cloud CASS &amp; Presort Web Services (1-5K mailpieces/month)</t>
  </si>
  <si>
    <t>USAOMSN-5K-WS-RE</t>
  </si>
  <si>
    <t>OMS 500 Cloud CASS &amp; Presort Web Services - RENEWAL (1-5K mailpieces/month)</t>
  </si>
  <si>
    <t>USAOMSN-60K-WS</t>
  </si>
  <si>
    <t>OMS 500 Cloud CASS &amp; Presort Web Services (41-60K mailpieces/month)</t>
  </si>
  <si>
    <t>USAOMSN-60K-WS-RE</t>
  </si>
  <si>
    <t>OMS 500 Cloud CASS &amp; Presort Web Services - RENEWAL (41-60K mailpieces/month)</t>
  </si>
  <si>
    <t>USAOMS-UPGRADE</t>
  </si>
  <si>
    <t>OMS 500 plug-in Upgrade from Printmachine/Krengeltech</t>
  </si>
  <si>
    <t>USBWN-BUS-5AD-RE</t>
  </si>
  <si>
    <t>Bulk Mailer Business Additional 5 User Pack Renewal</t>
  </si>
  <si>
    <t>USBWN-BUS-5AD-RE25</t>
  </si>
  <si>
    <t>Bulk Mailer Business Additional 5 User Pack 3 Month Renewal</t>
  </si>
  <si>
    <t>USBWN-BUS-AD-RE</t>
  </si>
  <si>
    <t>Bulk Mailer Business Software Additional Seat License (RE)</t>
  </si>
  <si>
    <t>USBWN-BUS-AD-RE-25</t>
  </si>
  <si>
    <t>Bulk Mailer Business Software Additional Seat License 3 Month Renewal</t>
  </si>
  <si>
    <t>USBWN-BUS-EZTC-RE</t>
  </si>
  <si>
    <t>Bulk Mailer Business EasyTrack Complete Renewal</t>
  </si>
  <si>
    <t>USBWN-BUS-EZTS-RE</t>
  </si>
  <si>
    <t>Bulk Mailer Business EasyTrack Snapshot Renewal</t>
  </si>
  <si>
    <t>USBWN-BUS-FIRM-RE</t>
  </si>
  <si>
    <t>Bulk Mailer Business Software Firm Bundles Renewal</t>
  </si>
  <si>
    <t>USBWN-BUS-GEO-RE</t>
  </si>
  <si>
    <t>Bulk Mailer Business Geocode Add-On Renewal</t>
  </si>
  <si>
    <t>USBWN-BUS-MERGE-RE</t>
  </si>
  <si>
    <t>Bulk Mailer Business Merge/Purge Add-On Renewal</t>
  </si>
  <si>
    <t>USBWN-BUS-MIXED-RE</t>
  </si>
  <si>
    <t>Bulk Mailer Business Mixed Weights Add-On Renewal</t>
  </si>
  <si>
    <t>USBWN-BUS-MOVEANRE</t>
  </si>
  <si>
    <t>Bulk Mailer Business Annual Unlimited Move Update Package Renewal</t>
  </si>
  <si>
    <t>USBWN-BUS-MUPD-RE</t>
  </si>
  <si>
    <t>Bulk Mailer Monthly Update Add-On Renewal</t>
  </si>
  <si>
    <t>USBWN-BUS-PALLETRE</t>
  </si>
  <si>
    <t>Bulk Mailer Business Palletization Add-On Renewal</t>
  </si>
  <si>
    <t>USBWN-BUS-PKGS-RE</t>
  </si>
  <si>
    <t>Bulk Mailer Business Package Services Add-On (RE)</t>
  </si>
  <si>
    <t>USBWN-BUS-RDI-RE</t>
  </si>
  <si>
    <t>Bulk Mailer Business Residential Delivery Indicator Add-On Renewal</t>
  </si>
  <si>
    <t>USBWN-BUS-RE</t>
  </si>
  <si>
    <t>Bulk Mailer Business Software 1 year Renewal</t>
  </si>
  <si>
    <t>USBWN-BUS-RE-25</t>
  </si>
  <si>
    <t>Bulk Mailer Business Software 3 Month Subscription Renewal</t>
  </si>
  <si>
    <t>USBWN-BUS-UPGRADE</t>
  </si>
  <si>
    <t>Bulk Mailer Business Upgrade from Bulk Mailer Professional</t>
  </si>
  <si>
    <t>USBWN-BUS-WS-RE</t>
  </si>
  <si>
    <t>Bulk Mailer Business Unlimited Walk Sequence Renewal</t>
  </si>
  <si>
    <t>USBWN-CRE-100K</t>
  </si>
  <si>
    <t>Bulk Mailer Move Update Credits &lt;100,000</t>
  </si>
  <si>
    <t>USBWN-CRE-10M</t>
  </si>
  <si>
    <t>Bulk Mailer Move Update Credits &lt;10,000,000</t>
  </si>
  <si>
    <t>USBWN-CRE-1M</t>
  </si>
  <si>
    <t>Bulk Mailer Move Update Credits &lt;1,000,000</t>
  </si>
  <si>
    <t>USBWN-CRE-250K</t>
  </si>
  <si>
    <t>Bulk Mailer Move Update Credits &lt;250,000</t>
  </si>
  <si>
    <t>USBWN-CRE-3M</t>
  </si>
  <si>
    <t>Bulk Mailer Move Update Credits &lt;3,000,000</t>
  </si>
  <si>
    <t>USBWN-CRE-500K</t>
  </si>
  <si>
    <t>Bulk Mailer Move Update Credits &lt;500,000</t>
  </si>
  <si>
    <t>USBWN-CRE-50K</t>
  </si>
  <si>
    <t>Bulk Mailer Move Update Credits &lt;50,000</t>
  </si>
  <si>
    <t>USBWN-CRE-50M</t>
  </si>
  <si>
    <t>Bulk Mailer Move Update Credits &lt;50,000,000</t>
  </si>
  <si>
    <t>USBWN-CRE-50MP</t>
  </si>
  <si>
    <t>Bulk Mailer Move Update Credits &gt;50,000,000</t>
  </si>
  <si>
    <t>USBWN-CRE-5M</t>
  </si>
  <si>
    <t>Bulk Mailer Move Update Credits &lt;5,000,000</t>
  </si>
  <si>
    <t>USBWN-DES</t>
  </si>
  <si>
    <t>Bulk Mailer Designer - Quadient Edition</t>
  </si>
  <si>
    <t>USBWN-DVD-MUPD-RE</t>
  </si>
  <si>
    <t>Bulk Mailer Monthly Update DVD Annual Subscription Renewal</t>
  </si>
  <si>
    <t>USBWN-DVD-OP-RE</t>
  </si>
  <si>
    <t>Bulk Mailer Bi-Monthly Update DVD Annual Subscription Renewal</t>
  </si>
  <si>
    <t>USBWN-DVD-SP-RE</t>
  </si>
  <si>
    <t>Bulk Mailer Service Pack Update DVD Annual Subscription Renewal</t>
  </si>
  <si>
    <t>USBWN-PRO-AD-RE</t>
  </si>
  <si>
    <t>Bulk Mailer Professional Software Additional Seat License (RE)</t>
  </si>
  <si>
    <t>USBWN-PRO-AD-RE-25</t>
  </si>
  <si>
    <t>Bulk Mailer Professional Software Additional Seat License 3 Month Renewal</t>
  </si>
  <si>
    <t>USBWN-PRO-EZTC-RE</t>
  </si>
  <si>
    <t>Bulk Mailer Professional EasyTrack Complete Renewal</t>
  </si>
  <si>
    <t>USBWN-PRO-EZTS-RE</t>
  </si>
  <si>
    <t>Bulk Mailer Professional EasyTrack Snapshot Renewal</t>
  </si>
  <si>
    <t>USBWN-PRO-FIRM-RE</t>
  </si>
  <si>
    <t>Bulk Mailer Professional Software Firm Bundles Renewals</t>
  </si>
  <si>
    <t>USBWN-PRO-GEO-RE</t>
  </si>
  <si>
    <t>Bulk Mailer Professional Geocode Add-On Renewal</t>
  </si>
  <si>
    <t>USBWN-PRO-MERGE-RE</t>
  </si>
  <si>
    <t>Bulk Mailer Professional Merge/Purge Add-On Renewal</t>
  </si>
  <si>
    <t>USBWN-PRO-MIXED-RE</t>
  </si>
  <si>
    <t>Bulk Mailer Professional Mixed Weights Add-On Renewal</t>
  </si>
  <si>
    <t>USBWN-PRO-MOVEANRE</t>
  </si>
  <si>
    <t>Bulk Mailer Professional Annual Unlimited Move Update Package Renewal</t>
  </si>
  <si>
    <t>USBWN-PRO-MUPD-RE</t>
  </si>
  <si>
    <t>USBWN-PRO-PALLETRE</t>
  </si>
  <si>
    <t>Bulk Mailer Professional Palletization Add-On Renewal</t>
  </si>
  <si>
    <t>USBWN-PRO-PKGS-RE</t>
  </si>
  <si>
    <t>Bulk Mailer Professional Package Services Add-On (RE)</t>
  </si>
  <si>
    <t>USBWN-PRO-RDI-RE</t>
  </si>
  <si>
    <t>Bulk Mailer Professional Residential Delivery Indicator Add-On Renewal</t>
  </si>
  <si>
    <t>USBWN-PRO-RE</t>
  </si>
  <si>
    <t>Bulk Mailer Professional Software 1 year Renewal</t>
  </si>
  <si>
    <t>USBWN-PRO-RE-25</t>
  </si>
  <si>
    <t>Bulk Mailer Professional Software 3 Month Subscription Extention</t>
  </si>
  <si>
    <t>USBWN-PRO-WS-RE</t>
  </si>
  <si>
    <t>Bulk Mailer Professional Unlimited Walk Sequence Renewal</t>
  </si>
  <si>
    <t>USBWN-STD-AD-RE</t>
  </si>
  <si>
    <t>Bulk Mailer Standard Software Additional Seat License (RE)</t>
  </si>
  <si>
    <t>USBWN-STD-MOVEANRE</t>
  </si>
  <si>
    <t>Bulk Mailer Standard Annual Unlimited Move Update Package Renewal</t>
  </si>
  <si>
    <t>USBWN-STD-MOVE-RE</t>
  </si>
  <si>
    <t>Bulk Mailer Standard Move Update Add-On (RE)</t>
  </si>
  <si>
    <t>USBWN-STD-RE</t>
  </si>
  <si>
    <t>Bulk Mailer Standard Software 1 year Renewal</t>
  </si>
  <si>
    <t>USBWN-STD-RE-25</t>
  </si>
  <si>
    <t>Bulk Mailer Standard Software 3 Month Subscription Extention</t>
  </si>
  <si>
    <t>USDQN-INFUSE-DBC</t>
  </si>
  <si>
    <t>Infuse Database Connector</t>
  </si>
  <si>
    <t>USDQN-INFUSEDBC-RE</t>
  </si>
  <si>
    <t>Infuse Database Connector - RENEWAL</t>
  </si>
  <si>
    <t>USN-REBRAND-EZT</t>
  </si>
  <si>
    <t>EasyTrack Customer Branding</t>
  </si>
  <si>
    <t>USTECH-SVS-3</t>
  </si>
  <si>
    <t>Satori Professional Services or Training per Hour Level 3</t>
  </si>
  <si>
    <t>WIRELESS-RTR-N</t>
  </si>
  <si>
    <t>WP10STDN</t>
  </si>
  <si>
    <t>Scale Stand for ISWP10 &amp; INWP10</t>
  </si>
  <si>
    <t>WP3070STDN</t>
  </si>
  <si>
    <t>Scale Stand for ISWP30/70 &amp; INWP30/70</t>
  </si>
  <si>
    <t>WTSADDLL-N</t>
  </si>
  <si>
    <t>Additional Site License</t>
  </si>
  <si>
    <t>WTSBCS-N</t>
  </si>
  <si>
    <t>WTSBPTR-N</t>
  </si>
  <si>
    <t>WTS Belt Printer</t>
  </si>
  <si>
    <t>WTS Single Site Subscription</t>
  </si>
  <si>
    <t>WTSBT2400-N</t>
  </si>
  <si>
    <t>WTSBT3600-N</t>
  </si>
  <si>
    <t>WTSCMPCNTR-N</t>
  </si>
  <si>
    <t>MILFCOMPCENTR Unit</t>
  </si>
  <si>
    <t>WTSCOMPINST-N</t>
  </si>
  <si>
    <t>NUSA Hardware Install</t>
  </si>
  <si>
    <t>WTSCOMPTRAIN-N</t>
  </si>
  <si>
    <t>NUSA Site Training</t>
  </si>
  <si>
    <t>WTS-CRDNETADAP</t>
  </si>
  <si>
    <t>WTS TC51/56 Ethernet Adapter for Single USB Cradle (Needed to make single cradle sync handhelds via ethernet)</t>
  </si>
  <si>
    <t>WTSDEDDB-N</t>
  </si>
  <si>
    <t>WTS Dedicated Data Base Subscription (Per Data Base) specifically for WTS-P to WTS Cloud migration customers</t>
  </si>
  <si>
    <t>WTSDEVICEPRGRM-N</t>
  </si>
  <si>
    <t>3rd Party Device Configuration</t>
  </si>
  <si>
    <t>WTSEASL-N</t>
  </si>
  <si>
    <t>WTS Additional Data Base Location Subscription (Per Data Base)</t>
  </si>
  <si>
    <t>WTSFTPL-N</t>
  </si>
  <si>
    <t>FTP Server For Auto Importing Employee Lists</t>
  </si>
  <si>
    <t>WTS-HHSETTRAIN-1</t>
  </si>
  <si>
    <t>WTS HH Setup and Training (1-4 handhelds total) Per HH</t>
  </si>
  <si>
    <t>WTS-HHSETTRAIN-2</t>
  </si>
  <si>
    <t>WTS HH Setup and Training (5-9 handhelds total) Per HH</t>
  </si>
  <si>
    <t>WTS-HHSETTRAIN-3</t>
  </si>
  <si>
    <t>WTS HH Setup and Training (10+ handhelds total) Per HH</t>
  </si>
  <si>
    <t>WTSINKPTR-N</t>
  </si>
  <si>
    <t>WTS Ink Jet Report Printer</t>
  </si>
  <si>
    <t>WTSLABPTR-N</t>
  </si>
  <si>
    <t>WTS Thermal Label Printer</t>
  </si>
  <si>
    <t>WTSLOCKSUB-N</t>
  </si>
  <si>
    <t>WTS Parcel Locker Integration Subscription.**Must also purchase  PWTSLOCKSET for Initial Setup. Customer has to have Parcel Lockers to purchase this item.</t>
  </si>
  <si>
    <t>WTSMBL2-N</t>
  </si>
  <si>
    <t>WTS Mobile Software Subscription (Per Handheld)(5-9 purchased)</t>
  </si>
  <si>
    <t>WTSMBL3-N</t>
  </si>
  <si>
    <t>WTS Mobile Software Subscription (Per Handheld)(10+ purchased)</t>
  </si>
  <si>
    <t>WTSMBL-N</t>
  </si>
  <si>
    <t>WTS Mobile Software Subscription (Per Handheld) (1-4 purchased)</t>
  </si>
  <si>
    <t>WTSMONITOR-N</t>
  </si>
  <si>
    <t>WTS 19" Monitor</t>
  </si>
  <si>
    <t>WTSPORTAL-N</t>
  </si>
  <si>
    <t>Base Portal Pickup Request Module (Requires Base Portal)</t>
  </si>
  <si>
    <t>WTSSPMAG-N</t>
  </si>
  <si>
    <t>WTS Signature Pad with Mag Stripe Reader</t>
  </si>
  <si>
    <t>WTSSP-N</t>
  </si>
  <si>
    <t>WTSTC2940-N</t>
  </si>
  <si>
    <t>WTS TC55  2940 mAh Battery</t>
  </si>
  <si>
    <t>WTSTC4410-N</t>
  </si>
  <si>
    <t>WTS TC55  4410 mAh Battery</t>
  </si>
  <si>
    <t>WTSTC-5156BATT</t>
  </si>
  <si>
    <t>WTSTC-5156BOOT</t>
  </si>
  <si>
    <t>WTSTC-5156CABLE</t>
  </si>
  <si>
    <t>WTSTC-5156HOL</t>
  </si>
  <si>
    <t>WTSTC-5SLOTCRAD</t>
  </si>
  <si>
    <t>WTSTC-CRADLE</t>
  </si>
  <si>
    <t>WTSTC-STYLUS3PK</t>
  </si>
  <si>
    <t>WTSTC-WALLCHAR</t>
  </si>
  <si>
    <t>WTSWS-N</t>
  </si>
  <si>
    <t>XML</t>
  </si>
  <si>
    <t>05-30CE12X</t>
  </si>
  <si>
    <t>Oversize Sort Module w/ Riser w/25 shelves 69 13/16" w x 16 7/8 d x 42 h</t>
  </si>
  <si>
    <t>06-30CE12X</t>
  </si>
  <si>
    <t>Oversize Sort Module w/ Riser w/ 30 shelves 83 1/2" w x 16 7/8 d x 42" h</t>
  </si>
  <si>
    <t>06-36CE06X</t>
  </si>
  <si>
    <t>Oversize Sort Module w/ Riser w/ 42 shelves 83 1/2" w x 16 7/8" d x 42 h</t>
  </si>
  <si>
    <t>7465068-01</t>
  </si>
  <si>
    <t>Thermal Labels 734 labels per roll, Label size: 2-1/2" x 2" (WTS / WTS-P)</t>
  </si>
  <si>
    <t>7465068-05</t>
  </si>
  <si>
    <t>Thermal Labels - IR 300 labels/roll; 24 rolls/case, Label size: 4" x 5"  (WTS / WTS-P)</t>
  </si>
  <si>
    <t>7465288-01</t>
  </si>
  <si>
    <t>Thermal Labels 590 labels/roll; Label size: 4" x 2-1/2"  (WTS / WTS-P)</t>
  </si>
  <si>
    <t>7465288-03</t>
  </si>
  <si>
    <t>Thermal Labels, 475 Labels Per Roll, Size 4" x 6" (WTS / WTS-P / EMS)</t>
  </si>
  <si>
    <t>7465289-01</t>
  </si>
  <si>
    <t>Thermal Labels 2,130 labels/roll; Label size: 4-1/4" x 2-1/2" (M7PRN / M7PRN-LP)</t>
  </si>
  <si>
    <t>7465289-03</t>
  </si>
  <si>
    <t>Thermal Labels 910 labels/roll; Label size: 4-1/4" x 6" (M7PRN / M7PRN-LP)</t>
  </si>
  <si>
    <t>7465289-06</t>
  </si>
  <si>
    <t>Thermal Labels - IR 780 labels/roll, Label size: 4-1/4" x 7" (M7PRN / M7PRN-LP)</t>
  </si>
  <si>
    <t>ASINKAP</t>
  </si>
  <si>
    <t>ASINKCS</t>
  </si>
  <si>
    <t>BT1N</t>
  </si>
  <si>
    <t>Postage Meter Sheets - 75 Sheets, 2 Labels/Sheet</t>
  </si>
  <si>
    <t>CLEANINGSWABS-N</t>
  </si>
  <si>
    <t>Remote Label Dispenser Cleaning Kit, 5 Cleaning Swabs, Cleaning Manual</t>
  </si>
  <si>
    <t>DABNSEAL</t>
  </si>
  <si>
    <t>Envelope Moistener Dabber w/adhesive - 50ml</t>
  </si>
  <si>
    <t>DWECERT9512</t>
  </si>
  <si>
    <t>9.5" x 12" Double Window Certified Mail Envelope - 500 qty</t>
  </si>
  <si>
    <t>ECERTIFY-LABEL</t>
  </si>
  <si>
    <t>ConnectSuite e-Certify Thermal Labels - 4" x 2.5", 700 labels per roll</t>
  </si>
  <si>
    <t>ENV02B5M</t>
  </si>
  <si>
    <t>#10 Double Window Security Envelope - 5,000 qty</t>
  </si>
  <si>
    <t>ENV105M</t>
  </si>
  <si>
    <t>#10 Reverse Flap Double Window Security Envelope -   5,000 qty</t>
  </si>
  <si>
    <t>GALSEALS</t>
  </si>
  <si>
    <t>Sure Seal, gallon MM and F/I (except IS Series)</t>
  </si>
  <si>
    <t>IJ-15K Printhead</t>
  </si>
  <si>
    <t>ININK67</t>
  </si>
  <si>
    <t>Ink Cartridge for IN Series 6/7 Bases</t>
  </si>
  <si>
    <t>ININK67HC</t>
  </si>
  <si>
    <t>Ink Cartridge High Capacity for IN Series 6/7 Bases</t>
  </si>
  <si>
    <t>IS56INK</t>
  </si>
  <si>
    <t>IS-5/6000 Series Ink Tank</t>
  </si>
  <si>
    <t>ISINK2</t>
  </si>
  <si>
    <t>IS-280 Series Ink Cartridge</t>
  </si>
  <si>
    <t>ISINK34</t>
  </si>
  <si>
    <t>IS 3&amp;4 Series Ink Cartridge</t>
  </si>
  <si>
    <t>ISINK4HC</t>
  </si>
  <si>
    <t>Ink Cartridge - high capacity for IS440-490 series</t>
  </si>
  <si>
    <t>ISROLLTAPE</t>
  </si>
  <si>
    <t>Roll Tape For Remote Label Dispenser (Qty of 10 rolls). Yield 260 per roll</t>
  </si>
  <si>
    <t>IXINK357</t>
  </si>
  <si>
    <t>iX-3 Series Standard Ink Cartridge</t>
  </si>
  <si>
    <t>M5C250-N</t>
  </si>
  <si>
    <t>M5K250-N</t>
  </si>
  <si>
    <t>M5M250-N</t>
  </si>
  <si>
    <t>M5PRINT-N</t>
  </si>
  <si>
    <t>M5Y250-N</t>
  </si>
  <si>
    <t>M7PRN4X6</t>
  </si>
  <si>
    <t>M7/M7 plus 4x6 labels 1000 per roll (M7PRN and  M7PRN-LP Printers Only)</t>
  </si>
  <si>
    <t xml:space="preserve">1000 Pack Meter Tapes - Single Labels, IS/IM5000 and IS/IM6000 </t>
  </si>
  <si>
    <t>MT1N250</t>
  </si>
  <si>
    <t xml:space="preserve">250 Pack Meter Tapes - Single Labels, IS/IM420/430/440/460/480/490, IN Series 600/700/750 </t>
  </si>
  <si>
    <t xml:space="preserve">1000 Pack Meter Tapes - Double Labels, IS/IM5000 and IS/IM6000 </t>
  </si>
  <si>
    <t xml:space="preserve">250 Pack Meter Tapes – Single Long Labels, IS/IM420/430/440/460/480/490, IS/IM5000/6000, IN Series 600/700/750 </t>
  </si>
  <si>
    <t>N-CEL-43R</t>
  </si>
  <si>
    <t>USPS Certified Mail w/ Electronic Return Receipt 100 - 8.5" x 15" sheets per pack.</t>
  </si>
  <si>
    <t>NEOCLEAN</t>
  </si>
  <si>
    <t>Ink Printhead Cleaning Cards (12 per package)</t>
  </si>
  <si>
    <t>NEOSHIPLABELS-B</t>
  </si>
  <si>
    <t>Brother 4x6 Shipping Labels: Roll contains 200 labels.  For use with NeoShip Thermal Label Printers (NEOSHIPRLD-USB and NEOSHIPRLD-USB-LAN ONLY).  These labels do not support previous generation printer (NEOSHIPRLD-N).</t>
  </si>
  <si>
    <t>N-LCD-811R</t>
  </si>
  <si>
    <t>USPS Certified Mail w/Return Receipt 100 - 8.5" x 11" sheets per pack.</t>
  </si>
  <si>
    <t>NSRLDLABELS-B</t>
  </si>
  <si>
    <t xml:space="preserve">Brother 4x6 Shipping Labels: Roll contains 180 labels.  For use with NeoShip Thermal Label Printers (NSRLD-USB and NSRLD-USB-LAN) ONLY.  These labels do not support previous generation printers. </t>
  </si>
  <si>
    <t>PFEA0275A</t>
  </si>
  <si>
    <t>Envelope Sealing Fluid 10 Liters</t>
  </si>
  <si>
    <t>PFEA3187A</t>
  </si>
  <si>
    <t>Customer Mainteance Kit: Includes Rubber Roller Restorer, Brush, 2 Cloths, Datasheet</t>
  </si>
  <si>
    <t>TA10CF10KNP</t>
  </si>
  <si>
    <t>1" Round Clear Film Tabs.  9" Roll, 10K per Roll, 12 Rolls per Case</t>
  </si>
  <si>
    <t>TA10CF12KNP</t>
  </si>
  <si>
    <t>1" Round Clear Film Tabs. 10.5" Roll, 12K per Roll, 5 Rolls per Case</t>
  </si>
  <si>
    <t>TA10CF20KNP</t>
  </si>
  <si>
    <t>1" Round Clear Film Tabs.  13" Roll, 20K per Roll, 5 Rolls per Case</t>
  </si>
  <si>
    <t>TA10CF26KNP</t>
  </si>
  <si>
    <t>1" Round Clear Film Tabs. 15.5" Roll, 26K per Roll, 5 Rolls per Case</t>
  </si>
  <si>
    <t>TA10TR11KNP</t>
  </si>
  <si>
    <t>1" Round Translucent Tabs. 9" Roll, 11K per Roll, 12 Rolls per Case</t>
  </si>
  <si>
    <t>TA10TR14KNP</t>
  </si>
  <si>
    <t>1" Round Translucent Tabs. 10.5" Roll, 14K per Roll, 5 Rolls per Case</t>
  </si>
  <si>
    <t>TA10TR20KNP</t>
  </si>
  <si>
    <t>1" Round Translucent Tabs. 13" Roll, 20K per Roll, 5 Rolls per Case</t>
  </si>
  <si>
    <t>TA10TR30KNP</t>
  </si>
  <si>
    <t>1" Round Translucent Tabs. 15.5" Roll, 30K per Roll, 5 Rolls per Case</t>
  </si>
  <si>
    <t>TA10WP10KNP</t>
  </si>
  <si>
    <t>1" Round White Paper Tabs. 9" Roll, 10K per Roll, 12 Rolls per Case</t>
  </si>
  <si>
    <t>TA10WP14KNP</t>
  </si>
  <si>
    <t>1" Round White Paper Tabs. 10.5" Roll, 14K per Roll, 5 Rolls per Case</t>
  </si>
  <si>
    <t>TA10WP20KNP</t>
  </si>
  <si>
    <t>1" Round White Paper Tabs. 13" Roll, 20K per Roll, 5 Rolls per Case</t>
  </si>
  <si>
    <t>TA10WP30KNP</t>
  </si>
  <si>
    <t>1" Round White Paper Tabs. 15.5" Roll, 30K per Roll, 5 Rolls per Case</t>
  </si>
  <si>
    <t>TA15CF20KNP</t>
  </si>
  <si>
    <t>1.5" Round Clear Film Tabs. 14.5" Roll, 20K per Roll, 3 Rolls per Case</t>
  </si>
  <si>
    <t>TA15CF35KNP</t>
  </si>
  <si>
    <t>1.5" Round Clear Film Tabs. 18" Roll, 35K per Roll, 3 Rolls per Case</t>
  </si>
  <si>
    <t>TA15CF7KNP</t>
  </si>
  <si>
    <t>1-1/2" Tabs Gloss Clear No Perforation 7M per 9" Roll; 8 Rolls per Case for TA-12 or TA-25</t>
  </si>
  <si>
    <t>TA15TR20KNP</t>
  </si>
  <si>
    <t>1.5" Round Translucent Tabs.  14.5" Roll, 20K per Roll, 3 Rolls per Case</t>
  </si>
  <si>
    <t>TA15TR35KNP</t>
  </si>
  <si>
    <t>1.5" Round Translucent Tabs. 18" Roll, 35K per Roll, 3 Rolls per Case</t>
  </si>
  <si>
    <t>TA15TR7KNP</t>
  </si>
  <si>
    <t>1-1/2" Tabs Translucent No Perforation 7M per 9" Roll; 8 Rolls per case for TA-12 or TA-25</t>
  </si>
  <si>
    <t>TA15WP20KNP</t>
  </si>
  <si>
    <t>1.5" Round White Paper Tabs. 14.5" Roll, 20K per Roll, 3 Rolls per Case</t>
  </si>
  <si>
    <t>TA15WP35KNP</t>
  </si>
  <si>
    <t>1.5" Round White Paper Tabs. 18" Roll, 35K per Roll, 3 Rolls per Case</t>
  </si>
  <si>
    <t>TA15WP7KNP</t>
  </si>
  <si>
    <t>1-1/2" Tabs White Paper No Perforation 7M per 9" Roll; 8 Rolls per Case for TA-12 or TA-25</t>
  </si>
  <si>
    <t>TA15WP9KNP</t>
  </si>
  <si>
    <t>1.5" Round White Paper Tabs. 10.5" Roll, 9.5K per Roll, 4 Rolls per Case</t>
  </si>
  <si>
    <t>WTS-LABELS2X2</t>
  </si>
  <si>
    <t>Zebra Label Paper 2 x 2in Direct Thermal Zebra Z-Perform 1000D 0.75 in core - 36PK  (WTSBPTR-N Printer Only)</t>
  </si>
  <si>
    <t>16OZSEAL4PK</t>
  </si>
  <si>
    <t>4 pack of 16 oz bottle of Sure Seal for IN Series</t>
  </si>
  <si>
    <t>16OZSEALS</t>
  </si>
  <si>
    <t>16 oz bottle of Sure Seal for IN Series</t>
  </si>
  <si>
    <t>4122446P</t>
  </si>
  <si>
    <t>Thermal Roll Tape Labels (5 rolls/box), Yield up to 550 per roll</t>
  </si>
  <si>
    <t>4133780V</t>
  </si>
  <si>
    <t>IJ-15K Ink Reservoir</t>
  </si>
  <si>
    <t>Core Package Model#</t>
  </si>
  <si>
    <t>Equipment</t>
  </si>
  <si>
    <t>Meter/Mo</t>
  </si>
  <si>
    <t>Maintenance/Mo</t>
  </si>
  <si>
    <t>IX3WP5, IX3DW5, IX3AI</t>
  </si>
  <si>
    <t>Lease Rates</t>
  </si>
  <si>
    <t>36 mo</t>
  </si>
  <si>
    <t>48 mo</t>
  </si>
  <si>
    <t>60 mo</t>
  </si>
  <si>
    <t>Exhibit C</t>
  </si>
  <si>
    <t>Quadient Core Price Sheet</t>
  </si>
  <si>
    <t xml:space="preserve">State Term Contract 44102100-17-1; MAIL PROCESSING EQUIPMENT </t>
  </si>
  <si>
    <t xml:space="preserve">INITIAL TERM </t>
  </si>
  <si>
    <t xml:space="preserve">RENEWAL TERM </t>
  </si>
  <si>
    <t>Category Number</t>
  </si>
  <si>
    <t>Letters Per Minute (LPM)</t>
  </si>
  <si>
    <t xml:space="preserve"> Specifications of Mailing Machine (All must include meter) </t>
  </si>
  <si>
    <t>Model #</t>
  </si>
  <si>
    <t>Machine Make and Model (include item numbers of all components including meter)</t>
  </si>
  <si>
    <t>36 months</t>
  </si>
  <si>
    <t>48 months</t>
  </si>
  <si>
    <t>60 months</t>
  </si>
  <si>
    <t>48 monthls</t>
  </si>
  <si>
    <t>21-50</t>
  </si>
  <si>
    <t>Capacity between 21 and 50 LPM  with sealer, differential weighing and minimum of 5 lb scale</t>
  </si>
  <si>
    <t>51-100</t>
  </si>
  <si>
    <t>Capacity between 51 and 100 LPM  with sealer, differential weighing and minimum of 5 lb scale</t>
  </si>
  <si>
    <t>100-179</t>
  </si>
  <si>
    <t>Capacity between 100 and 179 LPM with  sealer, differential weighing and minimum of 5 lb scale</t>
  </si>
  <si>
    <t>Up to 179</t>
  </si>
  <si>
    <t>Capacity up to 179 LPM with dynamic scale, sealer, differential weighing and minimum of 5 lb scale</t>
  </si>
  <si>
    <t>Over 180</t>
  </si>
  <si>
    <t>$</t>
  </si>
  <si>
    <t>Bulk Mailer SMB Annual License</t>
  </si>
  <si>
    <t>BM Track 'N Trace Add-on Annual License</t>
  </si>
  <si>
    <t>BM 100-Million NCOA Upgrade Annual License</t>
  </si>
  <si>
    <t>Bulk Mailer SMB Annual License Renewal</t>
  </si>
  <si>
    <t xml:space="preserve">BM Track 'N Trace Add-on Annual License Renewal </t>
  </si>
  <si>
    <t>BM 100-Million NCOA Annual License Renewal</t>
  </si>
  <si>
    <t>BCBM-SMB</t>
  </si>
  <si>
    <t>BCBM-SMB-TRK</t>
  </si>
  <si>
    <t>BCBM-SMB-NCUP</t>
  </si>
  <si>
    <t>BCBM-SMB-RE</t>
  </si>
  <si>
    <t>BCBM-SMB-TRK-RE</t>
  </si>
  <si>
    <t>BCBM-SMB-NCUP-RE</t>
  </si>
  <si>
    <t>Envelope Sealing Machine</t>
  </si>
  <si>
    <t>iX-5/7/7PRO Series High Capacity Ink Cartridge</t>
  </si>
  <si>
    <t>e-Certify Processing Fee - to be used for Lease Renewals ONLY</t>
  </si>
  <si>
    <t>BCC Architect RDI Renewal</t>
  </si>
  <si>
    <t>BCC Architect Mail.dat Add-on Renewal</t>
  </si>
  <si>
    <t>BCC Architect RDI</t>
  </si>
  <si>
    <t>BCC Architect Mail.dat Add-on</t>
  </si>
  <si>
    <t xml:space="preserve">Manual Paper Cutter, cuts stacks up to 3.15" H, LED cutting line, hardened steel guillotine blade &amp; lever activated blade arm, various safety features </t>
  </si>
  <si>
    <t>Semi-Automatic Electric Cutter, electronic two-button operation, cuts stacks up to 1.77" H, LED cutting line, various safety features</t>
  </si>
  <si>
    <t>Automatic Electric Guillotine Cutter, electronic two-button operation, cuts stacks up to 3.15" H, LED cutting line, touchscreen control panel</t>
  </si>
  <si>
    <t>DS8KPS Conveyor</t>
  </si>
  <si>
    <t>DS16K Vertical Stacker</t>
  </si>
  <si>
    <t>DS20S Replacement Blade</t>
  </si>
  <si>
    <t>DS30A Replacement Blade</t>
  </si>
  <si>
    <t>DS20S Cutting Sticks</t>
  </si>
  <si>
    <t>DS30A Cutting Sticks</t>
  </si>
  <si>
    <t>CELLKIT</t>
  </si>
  <si>
    <t>iX-5 Series  w/ AutoFeeder, Sealer, Catch Tray and Ink Cartridge</t>
  </si>
  <si>
    <t>iX-7 Series Base w/ Mixed Size Feeder, Sealer, Catch Tray and Ink Cartridge</t>
  </si>
  <si>
    <t>iX-7PRO Series Base w/ Mixed Size Feeder, Sealer, Catch Tray and Ink Cartridge</t>
  </si>
  <si>
    <t xml:space="preserve">iX-5 Series base 5lb. Weigh Platform </t>
  </si>
  <si>
    <t>Dynamic Weighing Platform (IX Series 7/7PRO bases only)</t>
  </si>
  <si>
    <t>iX-5 Series base 5lb. Differential Weighing</t>
  </si>
  <si>
    <t>iX Series 5/7/7PRO base 10lb. Differential Weighing</t>
  </si>
  <si>
    <t>iX Series 5/7/7PRO base 30lb. Differential Weighing</t>
  </si>
  <si>
    <t>iX Series 5/7/7PRO base 70lb. Differential Weighing</t>
  </si>
  <si>
    <t>500 Department Upgrade - iX-3/5/7/7PRO Series</t>
  </si>
  <si>
    <t>New iX7/7PRO Remote Label Dispenser</t>
  </si>
  <si>
    <t>New iX7/7PRO Remote Label Dispenser &amp; Stand</t>
  </si>
  <si>
    <t>New iX7/7PRO Conveyor Stacker &amp; Adaptor</t>
  </si>
  <si>
    <t>IX7</t>
  </si>
  <si>
    <t>IX5HF</t>
  </si>
  <si>
    <t>IX5AF</t>
  </si>
  <si>
    <t>IX7PRO</t>
  </si>
  <si>
    <t>IX3ERR</t>
  </si>
  <si>
    <t>IX5HERR</t>
  </si>
  <si>
    <t xml:space="preserve">IX5AERR </t>
  </si>
  <si>
    <t xml:space="preserve">IX7ERR </t>
  </si>
  <si>
    <t xml:space="preserve">IX7PROERR </t>
  </si>
  <si>
    <t>S.M.A.R.T. Desk Mount - Includes keyboard with touchpad mouse; keyboard tray and pole with supporting hardware to accommodate (a) C-Clamp mounting and (b) surface mounting (requires a hole to be drilled into the table)</t>
  </si>
  <si>
    <t>S.M.A.R.T. Wall Mount - Includes wall mount with keyboard tray, wireless keyboard and touchpad mouse</t>
  </si>
  <si>
    <t>S.M.A.R.T. Computer Stand - Includes a heavy duty stand for the All-In-One PC, full wireless keyboard and mouse.</t>
  </si>
  <si>
    <t>S.M.A.R.T. Remote Configuration Training</t>
  </si>
  <si>
    <t>S.M.A.R.T. Field Configuration Training</t>
  </si>
  <si>
    <t xml:space="preserve">Thermal Label Printer </t>
  </si>
  <si>
    <t>60" table for the S.M.A.R.T. iX-5HF/AF packages.  Table comes with one pre-drilled 5/8" hole that can accommodate the deskmount package  (SMARTDESKMOUNT)</t>
  </si>
  <si>
    <t>HP600 G4 64B Desktop PC WIN10</t>
  </si>
  <si>
    <t>HP600 ALL-IN-ONE Touch 21.5in 4GB WIN10</t>
  </si>
  <si>
    <t>WTS-P TC77 Single Slot USB Ethernet Cradle. Charges and allows USB communication to one device. Includes AC Adapter 12V DC Output Votage 9A Output Current standard power cord US AC line cord</t>
  </si>
  <si>
    <t>WTS-P TC77 Zebra 5-Slot Ethernet Cradle charges up to five devices and provides Ethernet communication. INCLUDES AC Adaptor 12V DC Output Voltage 9A Output Current standard power cord US AC line cord.</t>
  </si>
  <si>
    <t>WTS-P TC77 Zebra Charging Cable includes power supply, wall charger and standard power cord</t>
  </si>
  <si>
    <t>WTS-P TC77 Stylus 3 pack</t>
  </si>
  <si>
    <t xml:space="preserve">WTS-P TC77 Snap on Mag Strip Reader </t>
  </si>
  <si>
    <t>WTS Zebra Charging Cable includes power supply, wall charger and standard power cord.</t>
  </si>
  <si>
    <t>WTS TC77 Stylus 3 pack</t>
  </si>
  <si>
    <t>WTS-UX1129</t>
  </si>
  <si>
    <t>WTSDESKPCWIN10</t>
  </si>
  <si>
    <t>WTSAIO23PCWIN10</t>
  </si>
  <si>
    <t>Additional License for AIMS Office for DS-75i, D-85i and DS-95i</t>
  </si>
  <si>
    <t>Impress Automate Premise CASS &amp; NCOA plug-in (1-5K mailpieces/month)</t>
  </si>
  <si>
    <t>Impress Automate Premise CASS &amp; NCOA plug-in - RENEWAL (1-5K mailpieces/month)</t>
  </si>
  <si>
    <t>Impress Automate Premise CASS &amp; NCOA plug-in (5-10K mailpieces/month)</t>
  </si>
  <si>
    <t>Impress Automate Premise CASS &amp; NCOA plug-in - RENEWAL (5-10K mailpieces/month)</t>
  </si>
  <si>
    <t>Impress Automate Premise CASS &amp; NCOA plug-in (10-20K mailpieces/month)</t>
  </si>
  <si>
    <t>Impress Automate Premise CASS &amp; NCOA plug-in - RENEWAL (10-20K mailpieces/month)</t>
  </si>
  <si>
    <t>Impress Automate Premise CASS &amp; NCOA plug-in (20-40K mailpieces/month)</t>
  </si>
  <si>
    <t>Impress Automate Premise CASS &amp; NCOA plug-in - RENEWAL (20-40K mailpieces/month)</t>
  </si>
  <si>
    <t>Impress Automate Premise CASS &amp; NCOA plug-in (40-60K mailpieces/month)</t>
  </si>
  <si>
    <t>Impress Automate Premise CASS &amp; NCOA plug-in - RENEWAL (40-60K mailpieces/month)</t>
  </si>
  <si>
    <t>Impress Automate Premise CASS &amp; NCOA plug-in (60-100K mailpieces/month)</t>
  </si>
  <si>
    <t>Impress Automate Premise CASS &amp; NCOA plug-in - RENEWAL (60-100K mailpieces/month)</t>
  </si>
  <si>
    <t>Impress Automate Premise CASS &amp; NCOA plug-in (100-200K mailpieces/month)</t>
  </si>
  <si>
    <t>Impress Automate Premise CASS &amp; NCOA plug-in - RENEWAL (100-200K mailpieces/month)</t>
  </si>
  <si>
    <t>Impress Automate Premise CASS &amp; NCOA plug-in (200-350K mailpieces/month)</t>
  </si>
  <si>
    <t>Impress Automate Premise CASS &amp; NCOA plug-in - RENEWAL (200-350K mailpieces/month)</t>
  </si>
  <si>
    <t>Impress Cloud CASS &amp; NCOA Web Services plug-in (1-5K mailpieces/month)</t>
  </si>
  <si>
    <t>Impress Cloud CASS &amp; NCOA Web Services plug-in - RENEWAL (1-5K mailpieces/month)</t>
  </si>
  <si>
    <t>Impress Cloud CASS &amp; NCOA Web Services plug-in (5-10K mailpieces/month)</t>
  </si>
  <si>
    <t>Impress Cloud CASS &amp; NCOA Web Services plug-in - RENEWAL (5-10K mailpieces/month)</t>
  </si>
  <si>
    <t>Impress Cloud CASS &amp; NCOA Web Services plug-in (10-20K mailpieces/month)</t>
  </si>
  <si>
    <t>Impress Cloud CASS &amp; NCOA Web Services plug-in - RENEWAL (10-20K mailpieces/month)</t>
  </si>
  <si>
    <t>Impress Cloud CASS &amp; NCOA Web Services plug-in (20-40K mailpieces/month)</t>
  </si>
  <si>
    <t>Impress Cloud CASS &amp; NCOA Web Services plug-in - RENEWAL (20-40K mailpieces/month)</t>
  </si>
  <si>
    <t>Impress Cloud CASS &amp; NCOA Web Services plug-in (40-60K mailpieces/month)</t>
  </si>
  <si>
    <t>Impress Cloud CASS &amp; NCOA Web Services plug-in - RENEWAL (40-60K mailpieces/month)</t>
  </si>
  <si>
    <t>Impress Cloud CASS &amp; NCOA Web Services plug-in (60-100K mailpieces/month)</t>
  </si>
  <si>
    <t>Impress Cloud CASS &amp; NCOA Web Services plug-in - RENEWAL (60-100K mailpieces/month)</t>
  </si>
  <si>
    <t>Impress Cloud CASS &amp; NCOA Web Services plug-in (100-200K mailpieces/month)</t>
  </si>
  <si>
    <t>Impress Cloud CASS &amp; NCOA Web Services plug-in - RENEWAL (100-200K mailpieces/month)</t>
  </si>
  <si>
    <t>Impress Cloud CASS &amp; NCOA Web Services plug-in (200-350K mailpieces/month)</t>
  </si>
  <si>
    <t>Impress Cloud CASS &amp; NCOA Web Services plug-in - RENEWAL (200-350K mailpieces/month)</t>
  </si>
  <si>
    <t>Mid-volume pressure sealer, up to 100 pieces/min, processes up to 14" forms, resettable counter</t>
  </si>
  <si>
    <t>Mid-volume pressure sealer, up to 8,000 pieces/hour, processes up to 14" forms, touch-pad control panel</t>
  </si>
  <si>
    <t>High-volume fully automatic pressure sealer, 17" form capacity, integrated conveyor, 35 custom fold settings, up to 16,450 pieces/hour</t>
  </si>
  <si>
    <t>(Cell upgrade for existing customers).  Wireless Cell Router and SIM.  One router is required per mailing system.  (IN-360/600HF/600AF/700/750)</t>
  </si>
  <si>
    <t>WTS-P TC77 Ruggedized Handheld Scanner, charging cable and power supply requires IDSMBSLIC-N</t>
  </si>
  <si>
    <t>ES-450</t>
  </si>
  <si>
    <t>ECERT-PROCESSING</t>
  </si>
  <si>
    <t>USAN-RDI-RE</t>
  </si>
  <si>
    <t>USAN-MDAT-RE</t>
  </si>
  <si>
    <t>USAN-RDI</t>
  </si>
  <si>
    <t>USAN-MDAT</t>
  </si>
  <si>
    <t>DS6KPS</t>
  </si>
  <si>
    <t>DS8KPS</t>
  </si>
  <si>
    <t>DS16KPS</t>
  </si>
  <si>
    <t>DS10MCTTR</t>
  </si>
  <si>
    <t>DS20SCTTR</t>
  </si>
  <si>
    <t>DS30ACTTR</t>
  </si>
  <si>
    <t>DSPSCONVEYOR</t>
  </si>
  <si>
    <t>DSPSFURN</t>
  </si>
  <si>
    <t>DSVSTACK16K</t>
  </si>
  <si>
    <t>DS20SBLADE</t>
  </si>
  <si>
    <t>DS30ABLADE</t>
  </si>
  <si>
    <t>DS20SCUTSTICKS</t>
  </si>
  <si>
    <t>DS30ACUTSTICKS</t>
  </si>
  <si>
    <t>CELLKIT-UPG</t>
  </si>
  <si>
    <t>SMARTIX3WP10</t>
  </si>
  <si>
    <t>SMARTIX5HFWP30</t>
  </si>
  <si>
    <t>SMARTIX5AFWP10</t>
  </si>
  <si>
    <t>SMARTIX5AFWP30</t>
  </si>
  <si>
    <t>SMARTIX5AFWP70</t>
  </si>
  <si>
    <t>SMARTIX7WP10</t>
  </si>
  <si>
    <t>SMARTIX7WP30</t>
  </si>
  <si>
    <t>SMARTIX7WP70</t>
  </si>
  <si>
    <t>SMARTIX7DW30</t>
  </si>
  <si>
    <t>SMARTIX7DW70</t>
  </si>
  <si>
    <t>SMARTIX7DW149</t>
  </si>
  <si>
    <t>SMARTIX7PROWP10</t>
  </si>
  <si>
    <t>SMARTIX7PROWP30</t>
  </si>
  <si>
    <t>SMARTIX7PROWP70</t>
  </si>
  <si>
    <t>SMARTIX7PRODW30</t>
  </si>
  <si>
    <t>SMARTIX7PRODW70</t>
  </si>
  <si>
    <t>SMARTIX7PRODW149</t>
  </si>
  <si>
    <t>SMART MR-1</t>
  </si>
  <si>
    <t>SMART DT-10</t>
  </si>
  <si>
    <t>SMART DT-50</t>
  </si>
  <si>
    <t>SMART DT-100</t>
  </si>
  <si>
    <t>SMART DT-UNL</t>
  </si>
  <si>
    <t>SMARTGX420PTR</t>
  </si>
  <si>
    <t>IDSENTTKAIO10</t>
  </si>
  <si>
    <t>IDSDESKPCWIN10</t>
  </si>
  <si>
    <t>IDSAIOPC20WIN10</t>
  </si>
  <si>
    <t>IXWP5</t>
  </si>
  <si>
    <t>IXDS7</t>
  </si>
  <si>
    <t>IXWP5DW</t>
  </si>
  <si>
    <t>IXDW10</t>
  </si>
  <si>
    <t>IXDW30</t>
  </si>
  <si>
    <t>IXDW70</t>
  </si>
  <si>
    <t>IXDU500</t>
  </si>
  <si>
    <t>IXELD</t>
  </si>
  <si>
    <t>IXELDPKG</t>
  </si>
  <si>
    <t>IXPWRSTACKER</t>
  </si>
  <si>
    <t>SMARTDESKMOUNT</t>
  </si>
  <si>
    <t>SMARTWALLMOUNT</t>
  </si>
  <si>
    <t>SMARTCOMPSTAND</t>
  </si>
  <si>
    <t>SMART-REM-CONFIG</t>
  </si>
  <si>
    <t>SMART-FLD-CONFIG</t>
  </si>
  <si>
    <t>SMARTSCANNER</t>
  </si>
  <si>
    <t>SMART3L-70-N</t>
  </si>
  <si>
    <t>SMART15-30-N</t>
  </si>
  <si>
    <t>SMART6LSSD-149-N</t>
  </si>
  <si>
    <t>SMARTDISPLAY-N</t>
  </si>
  <si>
    <t>IX5FURNITURE</t>
  </si>
  <si>
    <t>WTSPTC77</t>
  </si>
  <si>
    <t>WTSPTC77-CRADLE</t>
  </si>
  <si>
    <t>WTSPTC77-5SLOTCRAD</t>
  </si>
  <si>
    <t>WTSPTC-77CABLE</t>
  </si>
  <si>
    <t>WTSPTC77-STYLUS3PK</t>
  </si>
  <si>
    <t>WTSPTC77SMSR</t>
  </si>
  <si>
    <t>WTSTC77</t>
  </si>
  <si>
    <t>WTSTC77-CRADLE</t>
  </si>
  <si>
    <t>WTSTC77-5SLOTCRAD</t>
  </si>
  <si>
    <t>WTSTC-77CABLE</t>
  </si>
  <si>
    <t>WTSTC77-STYLUS3PK</t>
  </si>
  <si>
    <t>WTSTC77SMSR</t>
  </si>
  <si>
    <t>DSAIMSOFFCADDLLIC</t>
  </si>
  <si>
    <t>CASS-NCOA-5K</t>
  </si>
  <si>
    <t>CASS-NCOA-5K-RE</t>
  </si>
  <si>
    <t>CASS-NCOA-10K</t>
  </si>
  <si>
    <t>CASS-NCOA-10K-Re</t>
  </si>
  <si>
    <t>CASS-NCOA-20K</t>
  </si>
  <si>
    <t>CASS-NCOA-20K-RE</t>
  </si>
  <si>
    <t>CASS-NCOA-40K</t>
  </si>
  <si>
    <t>CASS-NCOA-40K-RE</t>
  </si>
  <si>
    <t>CASS-NCOA-60K</t>
  </si>
  <si>
    <t>CASS-NCOA-60K-RE</t>
  </si>
  <si>
    <t>CASS-NCOA-100K</t>
  </si>
  <si>
    <t>CASS-NCOA-100K-RE</t>
  </si>
  <si>
    <t>CASS-NCOA-200K</t>
  </si>
  <si>
    <t>CASS-NCOA-200K-RE</t>
  </si>
  <si>
    <t>CASS-NCOA-350K</t>
  </si>
  <si>
    <t>CASS-NCOA-350K-RE</t>
  </si>
  <si>
    <t>WCASS-NCOA-5K</t>
  </si>
  <si>
    <t>WCASS-NCOA-5K-RE</t>
  </si>
  <si>
    <t>WCASS-NCOA-10K</t>
  </si>
  <si>
    <t>WCASS-NCOA-10K-Re</t>
  </si>
  <si>
    <t>WCASS-NCOA-20K</t>
  </si>
  <si>
    <t>WCASS-NCOA-20K-RE</t>
  </si>
  <si>
    <t>WCASS-NCOA-40K</t>
  </si>
  <si>
    <t>WCASS-NCOA-40K-RE</t>
  </si>
  <si>
    <t>WCASS-NCOA-60K</t>
  </si>
  <si>
    <t>WCASS-NCOA-60K-RE</t>
  </si>
  <si>
    <t>WCASS-NCOA-100K</t>
  </si>
  <si>
    <t>WCASS-NCOA-100K-RE</t>
  </si>
  <si>
    <t>WCASS-NCOA-200K</t>
  </si>
  <si>
    <t>WCASS-NCOA-200K-RE</t>
  </si>
  <si>
    <t>WCASS-NCOA-350K</t>
  </si>
  <si>
    <t>WCASS-NCOA-350K-RE</t>
  </si>
  <si>
    <t>IXINK57HC</t>
  </si>
  <si>
    <t>iX-3 Series ERR FEATURE &amp; ACTIVATION KIT (No scanner)</t>
  </si>
  <si>
    <t>iX Series 5(HF) ERR FEATURE &amp; ACTIVATION KIT (No scanner)</t>
  </si>
  <si>
    <t>iX Series 5(AF) ERR FEATURE &amp; ACTIVATION KIT (Scanner incl)</t>
  </si>
  <si>
    <t>iX Series 7 FEATURE &amp; ACTIVATION KIT  (Scanner incl)</t>
  </si>
  <si>
    <t>iX Series 7PRO FEATURE &amp; ACTIVATION KIT  (Scanner incl)</t>
  </si>
  <si>
    <t>DS Pressure Sealer Furniture, locking cabinet with storage</t>
  </si>
  <si>
    <t>Wireless Cell Router and SIM.  One router is required per mailing system.  (IN-700/750)</t>
  </si>
  <si>
    <t>iX-5 Series Base w/ Hand Feeder, Moistener, Catch Tray and Ink</t>
  </si>
  <si>
    <t>WTS TC77 Ruggedized Handheld Scanner, charging cable and power supply requires Mobile Software License MAINT IS DEPOT</t>
  </si>
  <si>
    <t>WTS TC77 Single Slot USB Ethernet Cradle. Charges and allows USB communication to one device. Includes AC Adapter 12V DC Output Votage 9A Output Current standard power cord US AC line cord. MAINT IS DEPOT</t>
  </si>
  <si>
    <t>WTS Zebra -  TC77 5-Slot Ethernet Cradle charges up to five devices and provides Ethernet communication. INCLUDES ac Adaptor 12V DC Output Voltage 9A Output Current standard power cord US AC line cord. MAINT IS DEPOT</t>
  </si>
  <si>
    <t>WTS TC77 Snap on Mag Strip Reader  MAINT IS DEPOT</t>
  </si>
  <si>
    <t>Zebra High Capacity Printer ZT410 MAINT IS DEPOT</t>
  </si>
  <si>
    <t>HP600 G4 64B Desktop PC WIN10 MAINT IS DEPOT</t>
  </si>
  <si>
    <t>HP800 All-In-OneTouch PC 23in G4 64GB WIN10 MAINT IS DEPOT</t>
  </si>
  <si>
    <t>IX5HFAI</t>
  </si>
  <si>
    <t>IX5AFAI</t>
  </si>
  <si>
    <t>IX7AI</t>
  </si>
  <si>
    <t>IX5HFWP5, IXWP5DW, IX5HFAI</t>
  </si>
  <si>
    <t>IX5AFWP5, IXWP5DW, IX5AFAI</t>
  </si>
  <si>
    <t>IX7WP10, IXDW10, IXDS7, IX7AI</t>
  </si>
  <si>
    <t>IX5HF Meter Rental</t>
  </si>
  <si>
    <t>IX5AF Meter Rental</t>
  </si>
  <si>
    <t>IX7 Meter Rental</t>
  </si>
  <si>
    <t>123-2487</t>
  </si>
  <si>
    <t>Waste Ink Tray (For MACH 5 &amp; MACH 6)</t>
  </si>
  <si>
    <t>123-2491</t>
  </si>
  <si>
    <t>Waste Ink Tray Pad (For MACH 5 &amp; MACH 6)</t>
  </si>
  <si>
    <t>123-2924</t>
  </si>
  <si>
    <t>M6 Wiper Roller (For MACH 6 Only)</t>
  </si>
  <si>
    <t>A0084867</t>
  </si>
  <si>
    <t>IM Mailing Machines Brush and Sponge Kit</t>
  </si>
  <si>
    <t>A0084868</t>
  </si>
  <si>
    <t>IM Mailing Machines Customer Sealing Kit</t>
  </si>
  <si>
    <t>ASINKHPAQP</t>
  </si>
  <si>
    <t>ASINKHPBLUE</t>
  </si>
  <si>
    <t>ASINKHPCTP</t>
  </si>
  <si>
    <t>ASINKHPFAST</t>
  </si>
  <si>
    <t>ASINKHPGREEN</t>
  </si>
  <si>
    <t>ASINKHPINV</t>
  </si>
  <si>
    <t>ASINKHPRED</t>
  </si>
  <si>
    <t>ASINKHPUSLV</t>
  </si>
  <si>
    <t>ASINKHPUUV</t>
  </si>
  <si>
    <t>ASINKHPVRSA</t>
  </si>
  <si>
    <t>ENV10DWCM</t>
  </si>
  <si>
    <t>#10 Double Window Certified Envelope - 500 per box</t>
  </si>
  <si>
    <t>ENV10NWP</t>
  </si>
  <si>
    <t>#10 Non Window, Plain No Imprint, Neopost Certified Construction Side Seams, 500 per box</t>
  </si>
  <si>
    <t>ENV10SWP</t>
  </si>
  <si>
    <t>#10 Single Window, Plain No Imprint, Neopost Certified Construction Side Seams, Standard Window Lower Left, 500 per box</t>
  </si>
  <si>
    <t>ENV6X95DWCM</t>
  </si>
  <si>
    <t>6 x 9.5 Double Window Certified Envelope - 500 per box</t>
  </si>
  <si>
    <t>ENV6X95NWP</t>
  </si>
  <si>
    <t>6 x 9.5 Non Window, Plain No Imprint, Booklet Style, Neopost Certified Construction Side Seam, 500 per box</t>
  </si>
  <si>
    <t>ENV9X12NWP</t>
  </si>
  <si>
    <t>9 x 12 Non Window, Plain White No Print, Booklet Style, Outside side seams, 500 per box</t>
  </si>
  <si>
    <t>IN3INK</t>
  </si>
  <si>
    <t>Ink Cartridge for IN Series 360 base</t>
  </si>
  <si>
    <t>WTS-E62115</t>
  </si>
  <si>
    <t>Zebra High Capacity Printer ZT410 Labels case, 8 rolls, 2.25 x 2.5 for WTS</t>
  </si>
  <si>
    <t>WTS-G44787</t>
  </si>
  <si>
    <t>Zebra High Capacity Printer ZT410 Labels case, 4 rolls, 4.0 x 6.0 for WTS</t>
  </si>
  <si>
    <t>WTS-YX1415</t>
  </si>
  <si>
    <t>Zebra High Capacity Printer ZT410 Labels case, 4 rolls, 4.0 x 4.0 for WTS</t>
  </si>
  <si>
    <t>PWTSLOCKSET-N</t>
  </si>
  <si>
    <t>WTSBSSL-N</t>
  </si>
  <si>
    <t>AS-CSD3-SYS</t>
  </si>
  <si>
    <t>AS-CSD6</t>
  </si>
  <si>
    <t>AS-CSD6-SYS1</t>
  </si>
  <si>
    <t>AS-CSD6-SYS2</t>
  </si>
  <si>
    <t>AS-FDR14</t>
  </si>
  <si>
    <t>FDRSSTAND</t>
  </si>
  <si>
    <t>MCOLOR-EXP-DIR</t>
  </si>
  <si>
    <t>MCOLOR-EXP-INS</t>
  </si>
  <si>
    <t>MCOLOR-EXP-UPG</t>
  </si>
  <si>
    <t>RS-140</t>
  </si>
  <si>
    <t>MRTKN-MLT-MVUNL</t>
  </si>
  <si>
    <t>MRTKN-MLT-MVU-RE</t>
  </si>
  <si>
    <t>MRTKN-MULTI</t>
  </si>
  <si>
    <t>MRTKN-MULTI-RE</t>
  </si>
  <si>
    <t>USAN-MRTK-CUST</t>
  </si>
  <si>
    <t>USAN-MRTK-CUST-RE</t>
  </si>
  <si>
    <t>BCC-APT-CRE</t>
  </si>
  <si>
    <t>BCC-PCOA-CRE</t>
  </si>
  <si>
    <t>BCC-ROOFGEO-CRE</t>
  </si>
  <si>
    <t>BCC-SS-CRE</t>
  </si>
  <si>
    <t>BCC-TNT-CRE</t>
  </si>
  <si>
    <t>BCC-WS-CRE</t>
  </si>
  <si>
    <t>ECERTIFY4X4LABEL</t>
  </si>
  <si>
    <t>ECERTIFY-PRN-LAN</t>
  </si>
  <si>
    <t>ENV10SWCM</t>
  </si>
  <si>
    <t>ENV6X95SWCM</t>
  </si>
  <si>
    <t>DIB-C</t>
  </si>
  <si>
    <t>DIB-C-0091</t>
  </si>
  <si>
    <t>DIB-CR</t>
  </si>
  <si>
    <t>DIB-CSMA</t>
  </si>
  <si>
    <t>DIB-STND</t>
  </si>
  <si>
    <t>DS12DPMTRINT</t>
  </si>
  <si>
    <t>DSAIMS1KPROFADF</t>
  </si>
  <si>
    <t>DSAIMSBULKBYHAND</t>
  </si>
  <si>
    <t>DSAIMSCABINET</t>
  </si>
  <si>
    <t>DSAIMSDRPC-ONLY</t>
  </si>
  <si>
    <t>DSAIMSLATEDIV</t>
  </si>
  <si>
    <t>DSAIMSMULTSITE</t>
  </si>
  <si>
    <t>DSAIMSPARTIALJOB</t>
  </si>
  <si>
    <t>DSAIMSRTRNMAIL</t>
  </si>
  <si>
    <t>DSAIMSSUBJOBRPT</t>
  </si>
  <si>
    <t>DS12ACCUMFLDR-NBR</t>
  </si>
  <si>
    <t>DS12READERFLDR-NBR</t>
  </si>
  <si>
    <t>DSAIMS1000ADF</t>
  </si>
  <si>
    <t>DSAIMSMULTIJOB</t>
  </si>
  <si>
    <t>CC303030A</t>
  </si>
  <si>
    <t>CC483030A</t>
  </si>
  <si>
    <t>CC723030A</t>
  </si>
  <si>
    <t>CC843630L</t>
  </si>
  <si>
    <t>CS303030A</t>
  </si>
  <si>
    <t>CS483030A</t>
  </si>
  <si>
    <t>CS723030A</t>
  </si>
  <si>
    <t>CS843630L</t>
  </si>
  <si>
    <t>CT303030</t>
  </si>
  <si>
    <t>CT303030A</t>
  </si>
  <si>
    <t>CT363630KLBCX</t>
  </si>
  <si>
    <t>CT363630L</t>
  </si>
  <si>
    <t>CT483030</t>
  </si>
  <si>
    <t>CT483030A</t>
  </si>
  <si>
    <t>CT603630LB</t>
  </si>
  <si>
    <t>CT603630LXW3</t>
  </si>
  <si>
    <t>CT723030</t>
  </si>
  <si>
    <t>CT723030A</t>
  </si>
  <si>
    <t>CT723030ARIM</t>
  </si>
  <si>
    <t>50001-COR-ENT2-UAT</t>
  </si>
  <si>
    <t>IX5AFUPG</t>
  </si>
  <si>
    <t>PL-DECAL</t>
  </si>
  <si>
    <t>PL-IN-ANCHOR-N</t>
  </si>
  <si>
    <t>PL-IN-FMA-N</t>
  </si>
  <si>
    <t>PL-INL08-N</t>
  </si>
  <si>
    <t>PL-INR08-N</t>
  </si>
  <si>
    <t>PL-INUNV06-N</t>
  </si>
  <si>
    <t>PL-OUTCRN-N</t>
  </si>
  <si>
    <t>PL-OUT-KEYS-N</t>
  </si>
  <si>
    <t>PL-RUGGED-WBCS-N</t>
  </si>
  <si>
    <t>PL-WBCS-N</t>
  </si>
  <si>
    <t>PL-WTSINTSETUP</t>
  </si>
  <si>
    <t>MT2N300</t>
  </si>
  <si>
    <t>WTSBT4620</t>
  </si>
  <si>
    <t>WTSDSSUB-N</t>
  </si>
  <si>
    <t>WTSLOCKPRESET</t>
  </si>
  <si>
    <t>WTSPOSTP</t>
  </si>
  <si>
    <t>WTSPOSUB</t>
  </si>
  <si>
    <t>WTSPOTRN</t>
  </si>
  <si>
    <t>WTS-SSOSETUP</t>
  </si>
  <si>
    <t>WTS-SSOSUB</t>
  </si>
  <si>
    <t>WTS-USPSSETUP</t>
  </si>
  <si>
    <t>WTSPBT4620</t>
  </si>
  <si>
    <t>AS-CSD3 Three Foot Conveyor With 700-Watt Infrared Dryer &amp; Mounting Kit</t>
  </si>
  <si>
    <t>Six Foot Bi-Directional Conveyor/Stacker for AS-650/850 or higher</t>
  </si>
  <si>
    <t>AS-CSD6 Six Foot Conveyor With 1000-Watt Infrared Dryer &amp; Drop Tray</t>
  </si>
  <si>
    <t>AS-CSD6 Six Foot Conveyor With 2000-Watt Infrared Dryer &amp; Drop Tray</t>
  </si>
  <si>
    <t>Heavy Duty Friction Feeder for AS-980/AS-3640/TA30/TA30C General Purpose</t>
  </si>
  <si>
    <t>Adjustable Floor Stand for ASFDRSS Production Feeder or AS-FDR14</t>
  </si>
  <si>
    <t>Annual End User Support Contract</t>
  </si>
  <si>
    <t>mColor Software Expert Guided Installation via WebEx</t>
  </si>
  <si>
    <t>mColor Software Expert Guided Product Update via WebEx</t>
  </si>
  <si>
    <t>Tabletop Riser Stand for AS-FDR14</t>
  </si>
  <si>
    <t>Architect Impress plug-in Gold 3+ - Unlimited NCOA       (250K+ mailpieces/month)</t>
  </si>
  <si>
    <t>Architect Impress plug-in Gold 3+ - Unltd NCOA Renewal (250K+ mailpieces/month)</t>
  </si>
  <si>
    <t>Architect Impress plug-in Gold 3+ (250K+ mailpieces/month)</t>
  </si>
  <si>
    <t>Architect Impress plug-in Gold 3+ RENEWAL (250K+ mailpieces /month)</t>
  </si>
  <si>
    <t>BCC Architect (United States)</t>
  </si>
  <si>
    <t>BCC Architect (United States) Renewal</t>
  </si>
  <si>
    <t>Apartment Append - Requires min of 100 credits / credits expire 24mos from date of purchase</t>
  </si>
  <si>
    <t>PCOA (formerly ECOA) - Requires min of 15 credits / credits expire 24mos from date of purchase</t>
  </si>
  <si>
    <t>Rooftop Geocode - Requires min of 100 credits / credits expire 24mos from date of purchase</t>
  </si>
  <si>
    <t>Suppression Suite - Requires min of 50 credits / credits expire 24mos from date of purchase</t>
  </si>
  <si>
    <t>Track N Trace - Requires min of 50 credits / credits expire 12mos from date of purchase</t>
  </si>
  <si>
    <t>Walk Sequence - Requires min of 100 credits / credits expire 24mos from date of purchase</t>
  </si>
  <si>
    <t>e-Certify Subscription - Level 10 (up to 96,000 e-Certs per year).</t>
  </si>
  <si>
    <t>ConnectSuite e-Certify Thermal Labels - 4" x 4", 445 labels per roll</t>
  </si>
  <si>
    <t>Brother Network Label Printer (USB/Serial/LAN)</t>
  </si>
  <si>
    <t>#10 Single Window, Green Imprint with "Certified Mail".  Window can be up to 3 x 7, 500 per box</t>
  </si>
  <si>
    <t>6 x 9.5 Single Window, Green Imprint with "Certified Mail".  Booklet Style, Window can be up to 3 x 7, 500 per box</t>
  </si>
  <si>
    <t>REQUIRED to interface DIB-CR to DS-1200.  Includes   DIB-CR stand and software.</t>
  </si>
  <si>
    <t>Insert Feeder End Cover</t>
  </si>
  <si>
    <t>AIMS - 1000 Integration to competitive applications.  MUST include three day Onsite Support (DS1XASSIT3).</t>
  </si>
  <si>
    <t>AIMS Bulk Hand Scan - Complete multiple hand scans at once</t>
  </si>
  <si>
    <t>AIMS Computer Cabinet</t>
  </si>
  <si>
    <t>AIMS Disaster Recovery PC (Computer &amp; Application Only)</t>
  </si>
  <si>
    <t>AIMS Late Divert - Extract identified mailpieces from JAF file</t>
  </si>
  <si>
    <t>AIMS MultiSite Master License</t>
  </si>
  <si>
    <t>AIMS Import Partially Processed File</t>
  </si>
  <si>
    <t>AIMS Response &amp; Return Mail Recording</t>
  </si>
  <si>
    <t>AIMS Departmental/Sub Job Reporting</t>
  </si>
  <si>
    <t>ACCUMULATOR FOLDER W/RISO ROLLERS (requires speed license below)</t>
  </si>
  <si>
    <t>READER FOLDER W/RISO ROLLERS</t>
  </si>
  <si>
    <t>AIMS1000 Integration to competitive applications.  MUST include three day Onsite Support (DS1XASSIT3).</t>
  </si>
  <si>
    <t>AIMS MultiJob Mode for DS1200 G4i (Beta - contact BDM for detail)</t>
  </si>
  <si>
    <t>Cabinet Console Adj. w/Shelf &amp; Doors 30 x 30 x 30</t>
  </si>
  <si>
    <t>Cabinet Console Adj. w/Shelf &amp; Doors 48 x 30 x 30</t>
  </si>
  <si>
    <t>Cabinet Console Adj. w/Shelf &amp; Doors 72 x 30 x 30</t>
  </si>
  <si>
    <t>Cabinet Console 83 1/2" w x 36 7/16 d x 30" h</t>
  </si>
  <si>
    <t>Table Adj. Height with Shelf 30 x 30 x 30</t>
  </si>
  <si>
    <t>Table Adj. Height with Shelf 48 x 30 x 30</t>
  </si>
  <si>
    <t>Table Adj. Height with Shelf 70 x 30 x 30</t>
  </si>
  <si>
    <t>Full Shelf Console 83 1/2" w x 36 7/16" d x 30"</t>
  </si>
  <si>
    <t>Basic Table 30W x 30D x 30H</t>
  </si>
  <si>
    <t>Table Adj. Height 30 x 30 x 30</t>
  </si>
  <si>
    <t>Basic Table 36 7/16" w x 36 7/16" d x 30" h</t>
  </si>
  <si>
    <t>Basic Table 48W x 30D x 30H</t>
  </si>
  <si>
    <t>Table Adj. Height 48 x 30 x 30</t>
  </si>
  <si>
    <t>Basic Table 59 13/16" w x 36 7/16" d x 30" h</t>
  </si>
  <si>
    <t>Basic Table 72W x 30D x 30H</t>
  </si>
  <si>
    <t>Table Adj. Height 72 x 30 x 30</t>
  </si>
  <si>
    <t>Cabinet Console Adjustable 72 x 30 x 30</t>
  </si>
  <si>
    <t>Automate Enterprise 2 - UAT &amp; Test License Package (Annual Fee)</t>
  </si>
  <si>
    <t>IX5HF Auto Feed Post Sale Upgrade</t>
  </si>
  <si>
    <t>Parcel Locker Decal Unit - need quote for decal and install to purchase (1) decal required per column exterior</t>
  </si>
  <si>
    <t>Indoor PL Safety Stud Anchor- Need to Purchase One for Every 2 Indoor Columns (if odd number of columns purchase one extra)</t>
  </si>
  <si>
    <t>Indoor Floor Mounting Angle- Need to Purchase One for Every 2 Indoor Columns (if odd number of columns purchase one extra)</t>
  </si>
  <si>
    <t>Parcel Locker Indoor Module Left 08</t>
  </si>
  <si>
    <t>Parcel Locker Indoor Module Right 08</t>
  </si>
  <si>
    <t>Parcel Locker Indoor Module Universal 06 (Module can be positioned to the right or to the left)</t>
  </si>
  <si>
    <t>Parcel Locker Outdoor Corner Unit</t>
  </si>
  <si>
    <t>Outdoor PL key set-Qty 2- Need to Purchase One per Outdoor Control Unit</t>
  </si>
  <si>
    <t>Parcel Locker Zebra DS3678 Rugged Wireless Barcode Scanner (works with 1D and 2D barcodes)</t>
  </si>
  <si>
    <t>Parcel Locker Zebra LI4278 Wireless Barcode Scanner (works with 1D barcodes)</t>
  </si>
  <si>
    <t>Parcel WTS Locker Intergration Setup (Event or Event and Pre-Advise, per Partner requirement).</t>
  </si>
  <si>
    <t>Roll of approximately 250 4 x 6 3/4 shipping labels with Doc Tab for use with Zebra GX420d/GK420d Thermal Label Printer.</t>
  </si>
  <si>
    <t>A Case of 12 Rolls.  Each roll contains approximately 250 4 x 6 3/4 shipping labels with Doc Tab for use with Zebra GX420d/GK420d Thermal Label Printer.</t>
  </si>
  <si>
    <t>300 Pack Meter Tapes - Double Labels, IS-420/430/440/460/480/490,  IN Series 600/700/750, iX5/7/7PRO IJ65/70/75/80/85/90/110 &amp; IJ-15K</t>
  </si>
  <si>
    <t>WTS TC77 Battery 4620 MAH</t>
  </si>
  <si>
    <t>WTS Dedicated Server Single Site Subscription</t>
  </si>
  <si>
    <t>WTS Parcel Locker Pre-Advise Integration Setup (Full Integration - Events and PreAdvise)</t>
  </si>
  <si>
    <t>WTS PO Processing System Setup</t>
  </si>
  <si>
    <t>WTS PO Processing Subscription (Standalone)</t>
  </si>
  <si>
    <t>WTS PO Processing System Training</t>
  </si>
  <si>
    <t>WTS SSO Setup (SAML and Shibboleth)</t>
  </si>
  <si>
    <t>WTS SSO Subscription Add On (need to also order pro service WTS-SSOSETUP)</t>
  </si>
  <si>
    <t>WTS USPS LastMile Option and Setup</t>
  </si>
  <si>
    <t>WTS-P TC77 Battery 4620 MAH</t>
  </si>
  <si>
    <t>HE-STARTER-D13</t>
  </si>
  <si>
    <t>HE PP Starter 13 Double Tower Stone Gray (Indoor)</t>
  </si>
  <si>
    <t>HE-STARTER-D6</t>
  </si>
  <si>
    <t>HE PP Starter 6 Double Tower Stone Gray (Indoor)</t>
  </si>
  <si>
    <t>HE PP Outdoor Starter 13 Double Tower Stone Gray (Outdoor)</t>
  </si>
  <si>
    <t>HE-A0133526</t>
  </si>
  <si>
    <t>HE-A0107486</t>
  </si>
  <si>
    <t>HE-ADDER-S6</t>
  </si>
  <si>
    <t>HE PP Adder 6 Single Tower Stone Gray</t>
  </si>
  <si>
    <t>HE-ADDER-D4</t>
  </si>
  <si>
    <t>HE PP Adder 4 Double Tower Stone Gray</t>
  </si>
  <si>
    <t>HE-ADDER-D1</t>
  </si>
  <si>
    <t>HE PP Adder 1 Double Tower Stone Gray</t>
  </si>
  <si>
    <t>HE-ADDER-D12</t>
  </si>
  <si>
    <t>HE PP Adder 12 Double Tower Stone Gray</t>
  </si>
  <si>
    <t>HE-ADDER-D18</t>
  </si>
  <si>
    <t>HE PP Adder 18 Double Tower Stone Gray</t>
  </si>
  <si>
    <t>HE-A0132164</t>
  </si>
  <si>
    <t>HE-A0134590</t>
  </si>
  <si>
    <t>HE-4135525N</t>
  </si>
  <si>
    <t>HE-A0102689</t>
  </si>
  <si>
    <t>HE-A0134638</t>
  </si>
  <si>
    <t>HE-A0134534</t>
  </si>
  <si>
    <t>HE-A0134554</t>
  </si>
  <si>
    <t>HE-DECAL</t>
  </si>
  <si>
    <t>HE-LSUB-1</t>
  </si>
  <si>
    <t>HE-TRAINING</t>
  </si>
  <si>
    <t>HE-INSTALL-STARTER</t>
  </si>
  <si>
    <t>HE-INSTALL-ADDER</t>
  </si>
  <si>
    <t>HE-INSTALL-AWNING</t>
  </si>
  <si>
    <t>HE-PROSVCS</t>
  </si>
  <si>
    <t>HE Parcel Pending Professional Services</t>
  </si>
  <si>
    <t>HE-SITESUR</t>
  </si>
  <si>
    <t>Data-Pac High Speed Mailing System.  Processing speed up to 15K mail pieces per hour.  REQUIRES part number DIB-STND.</t>
  </si>
  <si>
    <t>Data-Pac DIB Blank Ink Cartridge</t>
  </si>
  <si>
    <t>Data-Pac High Speed Mailing System with Intelligent interface.  For use with DS-1200 inseters or competitive solutions that require an Intelligent Interface.  Processing speed up to 14.4K mail pieces per hour.  REQUIRES part number DS12DPMTRINT</t>
  </si>
  <si>
    <t>REQUIRED Stand for DIB-C Height adjustable all steel construction</t>
  </si>
  <si>
    <t>15-20</t>
  </si>
  <si>
    <t>Capacity between 15 and 20 LPM with minimum 5 lb scale</t>
  </si>
  <si>
    <t>HE-OUTSTARTER-D13</t>
  </si>
  <si>
    <t>HE-OUTSTARTER-D6</t>
  </si>
  <si>
    <t>HD-M12 FUSER</t>
  </si>
  <si>
    <t>HD-M12 TK</t>
  </si>
  <si>
    <t>IX9INKHC</t>
  </si>
  <si>
    <t>HD-M12DN 200K Fuser /120V Maint Kit</t>
  </si>
  <si>
    <t>HD-M12DN Print Cartridge (Toner w/Drum) 25K Yield</t>
  </si>
  <si>
    <t>IX-9 Series High Capacity Ink Cartridge</t>
  </si>
  <si>
    <t>AS-ID1M</t>
  </si>
  <si>
    <t>AS-ID2M</t>
  </si>
  <si>
    <t>DCO</t>
  </si>
  <si>
    <t>DS12FFORMATDEP</t>
  </si>
  <si>
    <t>DS12FFPARTKIT</t>
  </si>
  <si>
    <t>DS180IPMIIX9BASE</t>
  </si>
  <si>
    <t>DS85IVF</t>
  </si>
  <si>
    <t>DS95IVFUPGRADE</t>
  </si>
  <si>
    <t>DSPROFINSFURN2X</t>
  </si>
  <si>
    <t>DSPROFVFFURN</t>
  </si>
  <si>
    <t>DSTBLTPFURN</t>
  </si>
  <si>
    <t>HE-A0136370</t>
  </si>
  <si>
    <t>HE-A0138796</t>
  </si>
  <si>
    <t>HE-A0138801</t>
  </si>
  <si>
    <t>HE-A0138802</t>
  </si>
  <si>
    <t>HE-A0139404</t>
  </si>
  <si>
    <t>HE-AWNING ADD-WL</t>
  </si>
  <si>
    <t>HE-AWNING-STR-WL</t>
  </si>
  <si>
    <t>HE-AWNING-S-WL</t>
  </si>
  <si>
    <t>HE-S13 I-O-ADDER</t>
  </si>
  <si>
    <t>IX57KEYBOARD</t>
  </si>
  <si>
    <t>IX9A</t>
  </si>
  <si>
    <t>IX9AWP10</t>
  </si>
  <si>
    <t>IX9B</t>
  </si>
  <si>
    <t>IX9C</t>
  </si>
  <si>
    <t>IX9CATCH</t>
  </si>
  <si>
    <t>IX9CONVEYOR</t>
  </si>
  <si>
    <t>IX9DROPTRAY</t>
  </si>
  <si>
    <t>IX9DWM PKG</t>
  </si>
  <si>
    <t>IX9ERR</t>
  </si>
  <si>
    <t>IX9PERMITSLG</t>
  </si>
  <si>
    <t>IX9SMARTARMMNT</t>
  </si>
  <si>
    <t>IX9SMARTKBSTDPKG</t>
  </si>
  <si>
    <t>IX9WP10STD</t>
  </si>
  <si>
    <t>IXDU1000</t>
  </si>
  <si>
    <t>IXDU2000</t>
  </si>
  <si>
    <t>IXDU3000</t>
  </si>
  <si>
    <t>IXLANKIT</t>
  </si>
  <si>
    <t>IXWP70UPG</t>
  </si>
  <si>
    <t>PREPRODTUNELRG</t>
  </si>
  <si>
    <t>PREPRODTUNEMID</t>
  </si>
  <si>
    <t>SMARTIX9ADW149</t>
  </si>
  <si>
    <t>SMARTIX9AWP10</t>
  </si>
  <si>
    <t>SMARTIX9AWP30</t>
  </si>
  <si>
    <t>SMARTIX9AWP70</t>
  </si>
  <si>
    <t>SMARTIX9BDW30</t>
  </si>
  <si>
    <t>SMARTIX9BWP10</t>
  </si>
  <si>
    <t>SMARTIX9BWP30</t>
  </si>
  <si>
    <t>SMARTIX9BWP70</t>
  </si>
  <si>
    <t>SMARTIX9CDW30STR</t>
  </si>
  <si>
    <t>SMARTIX9CDW70</t>
  </si>
  <si>
    <t>SMARTIX9CWP30</t>
  </si>
  <si>
    <t>SMARTIX9CWP70</t>
  </si>
  <si>
    <t>SMARTLBLPTRPKG</t>
  </si>
  <si>
    <t>SMARTSCANPKG</t>
  </si>
  <si>
    <t>SMARTSHIPSCALE-10</t>
  </si>
  <si>
    <t>SMARTSHIPSCALE-30</t>
  </si>
  <si>
    <t>SMARTSHIPSCALE-70</t>
  </si>
  <si>
    <t>USDQN-INFUSE-DBCQS</t>
  </si>
  <si>
    <t>WTSMBL2-STD</t>
  </si>
  <si>
    <t>WTSMBL3-STD</t>
  </si>
  <si>
    <t>WTSMBL-STD</t>
  </si>
  <si>
    <t>WTSSTDRDSUB</t>
  </si>
  <si>
    <t>1000 Watt Infrared Inkjet Dryer (for AS-CSD6 only)</t>
  </si>
  <si>
    <t>2000 Watt Infrared Inkjet Dryer (for AS-CSD6 only)</t>
  </si>
  <si>
    <t>FULL FORMAT DEP</t>
  </si>
  <si>
    <t>FULL FORMAT PARTS KIT</t>
  </si>
  <si>
    <t>DS-180i Postage Meter Interface includes iX-9 Base Only Mailing Machine.</t>
  </si>
  <si>
    <t>VF VersaFeeder 4.1</t>
  </si>
  <si>
    <t>Versa Feeder Firmware Upgrade to V4.1</t>
  </si>
  <si>
    <t>Inserter Cabinet for DS-85i / DS-95i</t>
  </si>
  <si>
    <t>Versa Feeder Cabinet DS-85i / DS-95i</t>
  </si>
  <si>
    <t>Table Top Inserter Furniture DS-64i/DS-75i</t>
  </si>
  <si>
    <t>Keyboard and custom steel stand for use with iX Series 5/7/7PRO Mailing Systems</t>
  </si>
  <si>
    <t>iX-9A 210 LPM Base, Puffy Postcard Feeder with Wireways, Ink Cartridge &amp; Power Line Conditioner</t>
  </si>
  <si>
    <t>IX-9A 210 LPM Base, Puffy Postcard Feeder with Wireways, Power Line Conditioner, Ink Cartridge, IXWP10 &amp; IX9WP10STD</t>
  </si>
  <si>
    <t>iX-9B 260 LPM Base, Puffy Postcard Feeder with Wireways, Ink Cartridge &amp; Power Line Conditioner</t>
  </si>
  <si>
    <t>iX-9C 300 LPM Base, Puffy Postcard Feeder with Wireways, Ink Cartridge &amp; Power Line Conditioner</t>
  </si>
  <si>
    <t>iX-9 Catch Tray</t>
  </si>
  <si>
    <t>iX-9 Conveyor Stacker</t>
  </si>
  <si>
    <t>iX-9 Drop Tray</t>
  </si>
  <si>
    <t>iX-9 Dynamic Weighing Module</t>
  </si>
  <si>
    <t>IX-9 e-RR Feature Activation &amp; Starter Kit w/Bar Code Scanner</t>
  </si>
  <si>
    <t>IX-9 Permit Slogan</t>
  </si>
  <si>
    <t>iX-9 Series S.M.A.R.T. PC Arm Mount (Service spare part only, already included in Bundles)</t>
  </si>
  <si>
    <t>iX-9 Series SMART Wireless Keyboard &amp; Stand</t>
  </si>
  <si>
    <t>iX-9 Stand for the 10lb Weigh Platform</t>
  </si>
  <si>
    <t>1000 Department Upgrade - iX-9 Series</t>
  </si>
  <si>
    <t>2000 Department Upgrade - iX-9 Series</t>
  </si>
  <si>
    <t>3000 Department Upgrade - iX-9 Series</t>
  </si>
  <si>
    <t>Smart Connect  Kit</t>
  </si>
  <si>
    <t>High Range - Eight Hours High Volume Inserters (DS180/DS200) (DS12G4i) and Address Printers (AS5/7/9 and AS36 Series)</t>
  </si>
  <si>
    <t>Mid Range - Four Hours High Range Mailing Products (IS5000/5500/6000) and Vertical Table Top Inserters (DS64i-DS95i)</t>
  </si>
  <si>
    <t>iX-9 Series SMART Thermal Label Printer &amp; Stand</t>
  </si>
  <si>
    <t>iX-9 Series SMART Barcode Scanner &amp; Stand</t>
  </si>
  <si>
    <t>iX-Series and S.M.A.R.T. external 10lb scale with USB Connection (for use with SMART Desktop Request to Send, Print and NeoShip)</t>
  </si>
  <si>
    <t>iX-Series and S.M.A.R.T. external 30lb scale with USB Connection (for use with SMART Desktop Request to Send, Print and NeoShip)</t>
  </si>
  <si>
    <t>iX-Series and S.M.A.R.T. external 70lb scale with USB Connection (for use with SMART Desktop Request to Send, Print and NeoShip)</t>
  </si>
  <si>
    <t>Infuse Database Connector - Set Up &amp; Training</t>
  </si>
  <si>
    <t>WTS Mobile Software Subscription (Per Handheld)(5-9 purchased) MAINT IS SUBSCRIPTION</t>
  </si>
  <si>
    <t>WTS Mobile Software Subscription (Per Handheld)(10+ purchased) MAINT IS SUBSCRIPTION</t>
  </si>
  <si>
    <t>WTS Mobile Software Subscription (Per Handheld) (2-4 purchased) MAINT IS SUBSCRIPTION</t>
  </si>
  <si>
    <t>WTS Standard Single Site Subscription. Requires WTSCOMPTRAIN-N and PWTSSD-N. Includes 1 mobile license MAINT IS SUBSCRIPTION</t>
  </si>
  <si>
    <t>IX5HFWP5</t>
  </si>
  <si>
    <t>IX5AFWP5</t>
  </si>
  <si>
    <t>IX7WP10</t>
  </si>
  <si>
    <t>IX9AWP10, IX9DWM PKG, IXDW10, IX9AI</t>
  </si>
  <si>
    <t>Capacity over 210 LPM with dynamic scale, sealer, differential weighing and minimum of 10 lb scale</t>
  </si>
  <si>
    <t>iX-5 Series Base  w/ Autofeeder, Sealer, Catch Tray, Ink Cartridge &amp; IXWP5 (Core Pricing)</t>
  </si>
  <si>
    <t>iX-5 Series Base  w/ Hand Feeder, Moistener, Catch Tray, Ink Cartridge &amp; IXWP5 (Core Pricing)</t>
  </si>
  <si>
    <t>iX-7 Series Base w/ Mixed Size Feeder, w/Sealer, Drop Tray, Ink Cartridge &amp; IXWP10 (Core Pricing)</t>
  </si>
  <si>
    <t>iX-3 Series Base w/5lb Integrated Weighing Platform, Moistener, Catch Tray, 30 Standard Accounts / Departments, Differential Weighing; including meter and maintenance</t>
  </si>
  <si>
    <t>iX-5 Series Base &amp; Meter w/ Hand Feeder, Moistener, Catch Tray, Ink Cartridge &amp; IXWP5, Differential Weighing; including maintenance</t>
  </si>
  <si>
    <t>iX-5 Series Base &amp; Meter w/ Autofeeder, Sealer, Catch Tray, Ink Cartridge &amp; IXWP5, Differential Weighing; including maintenance</t>
  </si>
  <si>
    <t>iX-7 Series Base &amp; Meter w/ Mixed Size Feeder, w/Sealer, Drop Tray, Ink Cartridge &amp; IXWP10, Differential Weighing, Dynamic Scale; including maintenance</t>
  </si>
  <si>
    <t>IX-9A 210 LPM Base, Puffy Postcard Feeder with Wireways, Power Line Conditioner, Ink Cartridge, IXWP10, IX9WP10STD, Dynamic Scale and Differential Weighing; including maintenance</t>
  </si>
  <si>
    <t>ANNUAL MAINTENANCE</t>
  </si>
  <si>
    <t>ANNUAL SOFTWARE CARE</t>
  </si>
  <si>
    <t>ANNUAL SUBSCRIPTIONS</t>
  </si>
  <si>
    <t>G4 HIGH CAPACITY SHEET FEEDER + SINGLE TROLLEY (Not compatible with G3 Systems)</t>
  </si>
  <si>
    <t>ADDITIONAL HI CAP TROLLEY (For G4 Only - Order Trolley Below for G3 or previous systems )</t>
  </si>
  <si>
    <t>IX3AI</t>
  </si>
  <si>
    <t>Call for Pricing</t>
  </si>
  <si>
    <t>ACC TECH TRAINING</t>
  </si>
  <si>
    <t>Techician Training Course Technical training course for customer techicians to maintain Inserter products. sold per day (number of days will be set by Atlanta Comp Center prior to quote.) at our Atlanta Competancy Center</t>
  </si>
  <si>
    <t>ACC USER TRAINING</t>
  </si>
  <si>
    <t>Advanced Operator Training Course Off- site training for operators of Inserter productssold per day (number of days will be set by Atlanta Comp Center prior to quote.) Conducted at our Atlanta Competancy Center.</t>
  </si>
  <si>
    <t>ADMIN-SRVC SW</t>
  </si>
  <si>
    <t>On Site local service for administrative labor not covered by contract sold by unit(WTS-P, iMCM G2, Account Report Manager, New EMS Packages, EMS ProServ, EMS SYS Software, Documet Handling Solutions, WTS</t>
  </si>
  <si>
    <t>DATABASEPREP 1</t>
  </si>
  <si>
    <t>Sold in blocks of 1 hour @ $200 per block.  (MAS Software, G2 Software &amp; Inbound Tracking Software and WTS-P)</t>
  </si>
  <si>
    <t>DATABASEPREP 3</t>
  </si>
  <si>
    <t>Sold in blocks of 3 hours @ $500 per block.  (MAS Software, G2 Software &amp; Inbound Tracking Software and WTS-P)</t>
  </si>
  <si>
    <t>DS12ADDBOT2DRSHT</t>
  </si>
  <si>
    <t>Sheet Reader Bottom 2D BCR2D Cognex Add Bottom Kit</t>
  </si>
  <si>
    <t>DS12BOTTOM2DRSHT</t>
  </si>
  <si>
    <t>Standard Bottom Sheet Reader 1D/2D</t>
  </si>
  <si>
    <t>DS12MTRBASE</t>
  </si>
  <si>
    <t>Production Mail Meter Base</t>
  </si>
  <si>
    <t>DS12PRNTDIBLINK</t>
  </si>
  <si>
    <t>DEP DIB Interface</t>
  </si>
  <si>
    <t>DS12QX2DUPGRADE</t>
  </si>
  <si>
    <t>QX Hawk Upgrade to Data Man 1D/2D</t>
  </si>
  <si>
    <t>HE-A0134587</t>
  </si>
  <si>
    <t>IMPSUBBAP-P2</t>
  </si>
  <si>
    <t>Impress Basic Plus T1 Subscription (15,000 clicks/pages per year) Includes Access to Automate, Dispatch, Distribute, Portal. Usage charges apply.</t>
  </si>
  <si>
    <t>IMPSUBBAS-P1</t>
  </si>
  <si>
    <t>Impress Basic T1 Subscription (5,000 clicks/pages per year) Includes Access to Automate, Distribute, Portal. Usage charges apply. Output via Distribute. No local Print.</t>
  </si>
  <si>
    <t>IMPSUBBUS-P4</t>
  </si>
  <si>
    <t>Impress Business T1 Subscription (100,000 clicks/pages per year) Includes Access to Automate, Dispatch, Distribute, Portal. Usage charges apply.</t>
  </si>
  <si>
    <t>IMPSUBLAR-P7</t>
  </si>
  <si>
    <t>Impress Enterprise Plus T1 Subscription (1,500,000 clicks/pages per year) Includes Access to Automate, Dispatch, Distribute, Portal. Usage charges apply.</t>
  </si>
  <si>
    <t>IMPSUBOFF-P3</t>
  </si>
  <si>
    <t>Impress Office T1 Subscription (40,000 clicks/pages per year) Includes Access to Automate, Dispatch, Distribute, Portal. Usage charges apply.</t>
  </si>
  <si>
    <t>IMPSUBPRO-P5</t>
  </si>
  <si>
    <t>Impress Professional T1 Subscription (250,000 clicks/pages per year) Includes Access to Automate, Dispatch, Distribute, Portal. Usage charges apply.</t>
  </si>
  <si>
    <t>IMPSUBVENT-P6</t>
  </si>
  <si>
    <t>Impress Enterprise T1 Subscription (700,000 clicks/pages per year) Includes Access to Automate, Dispatch, Distribute, Portal. Usage charges apply.</t>
  </si>
  <si>
    <t>IS-5000AI Competitive Lease Rate ONLY</t>
  </si>
  <si>
    <t>IS5000AI (Commercial w/Quadient Postage Funding AdvantagePLUS)</t>
  </si>
  <si>
    <t>iX-3AI Competitive Lease Rate ONLY</t>
  </si>
  <si>
    <t>IX3AI (Commercial w/ Quadient Postage Funding BasicPLUS)</t>
  </si>
  <si>
    <t>iX-5AFAI Competitive Lease Rate ONLY</t>
  </si>
  <si>
    <t>IX5AFAI w/ AdvantagePLUS</t>
  </si>
  <si>
    <t>iX-5HFAI Competitive Lease Rate ONLY</t>
  </si>
  <si>
    <t>IX5HFAI (Commercial w/Quadient Postage Funding AdvantagePLUS)</t>
  </si>
  <si>
    <t>iX-7AI Competitive Lease Rate ONLY</t>
  </si>
  <si>
    <t>IX7AI (Commercial w/Quadient Postage Funding AdvantagePLUS)</t>
  </si>
  <si>
    <t>LOCAL-SRVC BPA</t>
  </si>
  <si>
    <t>LOCAL-SRVC SW</t>
  </si>
  <si>
    <t>MACH 6SMCPC</t>
  </si>
  <si>
    <t>MACH 6 Turnkey System includes 3-FT conveyor mColor 3.0 Pre-Installed on a PC</t>
  </si>
  <si>
    <t>MACH-5SMCPC</t>
  </si>
  <si>
    <t>MACH 5 Turnkey System with mColor 3.0 on Pre-loaded PC, 3-foot Conveyor</t>
  </si>
  <si>
    <t>PROFESSIONAL UNITA</t>
  </si>
  <si>
    <t>Four Hours of High Skill Level Support Production equipment job setups, application support, project management  Production equipment move prep and setup system integration installation support.</t>
  </si>
  <si>
    <t>PROFESSIONAL UNITB</t>
  </si>
  <si>
    <t>Four Hours of Mid Skill Level Support Customer site support for Quadient, G2/EMS,  Inbound Tracking, MAS and WTS-P (sold per product).</t>
  </si>
  <si>
    <t>PROFESSIONAL UNITC</t>
  </si>
  <si>
    <t>Four Hours of Low Skill Level Support Tech assist with table top job setups (non software related)  Operating customer equipment at customer or Neopost site Table top equipment move prep and setup.</t>
  </si>
  <si>
    <t>PSDI</t>
  </si>
  <si>
    <t>Postal Security Device/Postage Meter for Inserting Equipment</t>
  </si>
  <si>
    <t>REMOTE SUPPORT</t>
  </si>
  <si>
    <t>1 Block Contains 5 x 1 hour sessions to be used within 1 year of purchase (MAS Software, G2 Software &amp; Inbound Tracking Software and WTS-P)</t>
  </si>
  <si>
    <t>SMART-ADD-TRAIN</t>
  </si>
  <si>
    <t>SMART Additional Training</t>
  </si>
  <si>
    <t>SMART-CUSTPC-INST</t>
  </si>
  <si>
    <t>SMART Customer PC Installation</t>
  </si>
  <si>
    <t>SMART-RTI</t>
  </si>
  <si>
    <t>S.M.A.R.T. Real Time Integration (RTI).  (Prior to using this part number, a review of the customer requirement is needed to ensure the correct options are configured and ordered).</t>
  </si>
  <si>
    <t>SMART-SYS-INTEGR</t>
  </si>
  <si>
    <t>S.M.A.R.T. Real Time Integration (RTI) Professional Services</t>
  </si>
  <si>
    <t>SP27</t>
  </si>
  <si>
    <t>SP27 Neostats CONSOLIDATED</t>
  </si>
  <si>
    <t>SP30</t>
  </si>
  <si>
    <t>E-Services ISSP30 App</t>
  </si>
  <si>
    <t>SP35</t>
  </si>
  <si>
    <t>E-Services w/ Electronic Return Receipt (ERR) ISSP35 App</t>
  </si>
  <si>
    <t>TRAINING PKG A</t>
  </si>
  <si>
    <t>TRAINING PKG B</t>
  </si>
  <si>
    <t>TRAINING PKG C</t>
  </si>
  <si>
    <t>TRAINING PKG D</t>
  </si>
  <si>
    <t>TRAINING-PKG SW</t>
  </si>
  <si>
    <t>After install SW Support  Support for software products newly installed.  BulkMailer Business, BulkMailer Professional, BilkMailer Standard, BulkMailer SMB, EMS, WTS, WTS-P and WTS Lite</t>
  </si>
  <si>
    <t>USTECH-SVS</t>
  </si>
  <si>
    <t>Bulk Mailer Series Professional Services or Training per Hour</t>
  </si>
  <si>
    <t>USTECH-SVS-2</t>
  </si>
  <si>
    <t>Bulk Mailer Series Professional Services or Training per Hour Level 2</t>
  </si>
  <si>
    <t>WTS-ADD-TRAIN</t>
  </si>
  <si>
    <t>WTS Additional Training</t>
  </si>
  <si>
    <t>36 MONTH LEASE PRICE 
PRICING INCLUDES MAINTENANCE AND SOFTWARE 
METER NOT INCLUDED</t>
  </si>
  <si>
    <t>48 MONTH LEASE PRICE 
PRICING INCLUDES MAINTENANCE AND SOFTWARE
METER NOT INCLUDED</t>
  </si>
  <si>
    <t>60 MONTH LEASE PRICE
PRICING INCLUDES MAINTENANCE AND SOFTWARE
METER NOT INCLUDED</t>
  </si>
  <si>
    <t>ONSITE SUPPORT 1</t>
  </si>
  <si>
    <t>WTS-DATARETEXP</t>
  </si>
  <si>
    <t>WTS-SSOADD</t>
  </si>
  <si>
    <t>WTS-PORTADD</t>
  </si>
  <si>
    <t>WTS-DDSETUP</t>
  </si>
  <si>
    <t>WTS-DSSETUP</t>
  </si>
  <si>
    <t>WTS-ADDSSOSETUP</t>
  </si>
  <si>
    <t>(District Only) $1,200per day(IS5000/6000)(DS62-DS90i)(DS100/140/200)(DS1000/1200)(AS5/7/9)</t>
  </si>
  <si>
    <t>WTS Lite to Standard Upgrade Fee.  New Subscription WTSSTDRDSUB Must be Ordered</t>
  </si>
  <si>
    <t>WTS Lite to Premium Upgrade Fee.  New Subscription WTSBSSL-N Must be Ordered</t>
  </si>
  <si>
    <t>Data Retention Expansion Past Years (Per Year)</t>
  </si>
  <si>
    <t>WTS Standard to Premium Upgrade Fee.  New Subscription WTSBSSL-N Must be Ordered.</t>
  </si>
  <si>
    <t>Additional SSO Subscription Add on,  Requires WTS-ADDSSOSETUP</t>
  </si>
  <si>
    <t>Additional Portal Subscription</t>
  </si>
  <si>
    <t>Dedicated Database Setup</t>
  </si>
  <si>
    <t>Dedicated Server Setup</t>
  </si>
  <si>
    <t>Additional SSO Setup (No dedicated server)</t>
  </si>
  <si>
    <t>S.M.A.R.T. MailCenter Management Solution includes: iX-3 Base, Hand Feed Moistener &amp; Catch Tray, 10lb Weigh Platform for mailing and shipping modules, Ink Cartridge, Power Line Conditioner, All-in-One PC and Zebra Thermal Label Printer. S.M.A.R.T. MailCenter Software - 5 Mailroom User  Licenses; 250 Desktop Request to Send/Print Licenses; Multi-Carrier Shipping, Accounting, Reporting and Tracking capabilities.</t>
  </si>
  <si>
    <t>S.M.A.R.T. MailCenter Management Solution includes: iX-5 Base, AutoFeeder w/Sealer &amp; Catch Tray, 10lb Weigh Platform for Mailing and Shipping Modules, Ink Cartridge, Power Line Conditioner, All-in-One PC  and Zebra Thermal Label Printer.S.M.A.R.T. MailCenter Software - 5 Mailroom User  Licenses; 200 Desktop Request to Send/Print Licenses; Multi-Carrier Shipping, Accounting, Reporting and Tracking capabilities. .</t>
  </si>
  <si>
    <t>S.M.A.R.T. MailCenter Management Solution includes: iX-5 Base, AutoFeeder w/Sealer &amp; Catch Tray, 10lb Weighing Platform for Mailing Module, 30lb Mettler Toledo Weigh Platform w/Display for Shipping Module, Ink Cartridge, Power Line Conditioner, All-in-One PC and Zebra Thermal Label Printer.S.M.A.R.T. MailCenter Software - 5 Mailroom User  Licenses; 250 Desktop Request to Send/Print Licenses; Multi-Carrier Shipping, Accounting, Reporting and Tracking capabilities. .</t>
  </si>
  <si>
    <t>S.M.A.R.T. MailCenter Management Solution includes: iX-5 Base, AutoFeeder w/Sealer &amp; Catch Tray 10lb Weighing Platform for Mailing Module, 70lb Mettler Toledo Weigh Platform w/Display for Shipping Module, Ink Cartridge, Power Line Conditioner, All-in-One PC and Zebra Thermal Label Printer.  S.M.A.R.T. MailCenter Software - 5 Mailroom User  Licenses; 250 Desktop Request to Send/Print Licenses; Multi-Carrier Shipping, Accounting, Reporting and Tracking capabilities. .</t>
  </si>
  <si>
    <t>S.M.A.R.T. MailCenter Management Solution includes: iX-5 Base, HandFeeder &amp; Catch Tray, 10lb weigh platform for mailing module, 30lb Mettler Toledo Weigh Platform w/Display for shipping module, Ink Cartridge, Power Line Conditioner,  All-in-One PC and Zebra Thermal Label Printer. S.M.A.R.T. MailCenter Software - 5 Mailroom User  Licenses; 250 Desktop Request to Send/Print Licenses; Multi-Carrier Shipping, Accounting, Reporting and Tracking capabilities. .</t>
  </si>
  <si>
    <t>S.M.A.R.T. MailCenter Management Solution includes: iX-7 Base, Mixed Mail Feeder w/Catch Tray, 10lb Weigh Platform for Mailing Module; 149lb Mettler Toledo Weigh Platform w/Display for Shipping Module, Dynamic Scale, Ink Cartridge, Power Line Conditioner, All-in-One PC and Zebra Thermal Label Printer.  S.M.A.R.T. MailCenter Software - 5 Mailroom User  Licenses; 250 Desktop Request to Send/Print Licenses; Multi-Carrier Shipping, Accounting, Reporting and Tracking capabilities. .</t>
  </si>
  <si>
    <t>S.M.A.R.T. MailCenter Management Solution includes: iX-7 Base, Mixed Mail Feeder w/Catch Tray, 10lb Weigh Platform for Mailing Module; 30lb Mettler Toledo Weigh Platform w/Display for Shipping Module, Dynamic Scale, Ink Cartridge, Power Line Conditioner, All-in-One PC and Zebra Thermal Label Printer.  S.M.A.R.T. MailCenter Software - 5 Mailroom User  Licenses; 250 Desktop Request to Send/Print Licenses; Multi-Carrier Shipping, Accounting, Reporting and Tracking capabilities. .</t>
  </si>
  <si>
    <t>S.M.A.R.T. MailCenter Management Solution includes: iX-7 Base, Mixed Mail Feeder w/Catch Tray, 10lb Weigh Platform for Mailing Module; 70lb Mettler Toledo Weigh Platform w/Display for Shipping Module, Dynamic Scale, Ink Cartridge, Power Line Conditioner, All-in-One PC and Zebra Thermal Label Printer.  S.M.A.R.T. MailCenter Software - 5 Mailroom User  Licenses; 250 Desktop Request to Send/Print Licenses; Multi-Carrier Shipping, Accounting, Reporting and Tracking capabilities. .</t>
  </si>
  <si>
    <t>S.M.A.R.T. MailCenter Management Solution includes: iX-7PRO Base, Mixed Mail Feeder w/Drop Tray, 10lb Weigh Platform for Mailing Module, 149lb Mettler Toledo Weigh Platform w/Display for Shipping Module, Dynamic Scale, Ink Cartridge, Power Line Conditioner, All-in-One PC and Zebra Thermal Label Printer.  S.M.A.R.T. MailCenter Software - 5 Mailroom User  Licenses; 250 Desktop Request to Send/Print Licenses; Multi-Carrier Shipping, Accounting, Reporting and Tracking capabilities. .</t>
  </si>
  <si>
    <t>S.M.A.R.T. MailCenter Management Solution includes:  iX-7PRO Base, Mixed Mail Feeder w/Drop Tray, 10lb Weigh Platform for Mailing Module, 30lb Mettler Toledo Weigh Platform w/Display for Shipping Module, Dynamic Scale, Ink Cartridge, Power Line Conditioner, All-in-One PC and Zebra Thermal Label Printer.  S.M.A.R.T. MailCenter Software - 5 Mailroom User  Licenses; 250 Desktop Request to Send/Print Licenses; Multi-Carrier Shipping, Accounting, Reporting and Tracking capabilities. .</t>
  </si>
  <si>
    <t>S.M.A.R.T. MailCenter Management Solution includes: iX-7PRO Base, Mixed Mail Feeder w/Drop Tray, 10lb Weigh Platform for Mailing Module, 70lb Mettler Toledo Weigh Platform w/Display for Shipping Module, Dynamic Scale, Ink Cartridge, Power Line Conditioner, All-in-One PC and Zebra Thermal Label Printer.  S.M.A.R.T. MailCenter Software - 5 Mailroom User  Licenses; 250 Desktop Request to Send/Print Licenses; Multi-Carrier Shipping, Accounting, Reporting and Tracking capabilities. .</t>
  </si>
  <si>
    <t>S.M.A.R.T. MailCenter Management Solution includes: iX-7PRO Base, Mixed Mail Feeder w/Drop Tray, 10lb Weigh Platform for Mailing and Shipping Modules, Ink Cartridge, Power Line Conditioner, All-in-One PC and Zebra Thermal Label Printer.  S.M.A.R.T. MailCenter Software - 5 Mailroom User  Licenses; 250 Desktop Request to Send/Print Licenses; Multi-Carrier Shipping, Accounting, Reporting and Tracking capabilities. .</t>
  </si>
  <si>
    <t>S.M.A.R.T. MailCenter Management Solution includes: iX-7PRO Base, Mixed Mail Feeder w/Catch Tray, 10lb Weigh Platform for Mailing Module, 30lb Mettler Toledo Weigh Platform w/Display for Shipping Module, Ink Cartridge, Power Line Conditioner, All-in-One PC and Zebra Thermal Label Printer. S.M.A.R.T. MailCenter Software - 5 Mailroom User  Licenses; 250 Desktop Request to Send/Print Licenses; Multi-Carrier Shipping, Accounting, Reporting and Tracking capabilities. .</t>
  </si>
  <si>
    <t xml:space="preserve">Mail Connector - Portability </t>
  </si>
  <si>
    <t>OMS-500 Enterprise - UAT &amp; Test License Package (Annual Fee)</t>
  </si>
  <si>
    <t>OMS-500 Office - UAT &amp; Test License Package (Annual Fee)</t>
  </si>
  <si>
    <t>OMS-500 Professional - UAT &amp; Test License Package (Annual Fee)</t>
  </si>
  <si>
    <t>OMS-500 Standard - UAT &amp; Test License Package (Annual Fee)</t>
  </si>
  <si>
    <t>OMS-500 Enterprise Portability</t>
  </si>
  <si>
    <t>OMS-500 Enterprise 2 Portability</t>
  </si>
  <si>
    <t>OMS-500 Enterprise 3 Portability</t>
  </si>
  <si>
    <t>OMS-500 Office Portability</t>
  </si>
  <si>
    <t>OMS-500 Pro Portability</t>
  </si>
  <si>
    <t>OMS-500 Standard Portability</t>
  </si>
  <si>
    <t>CSV Input Format - Portability</t>
  </si>
  <si>
    <t>Contributor - Portability</t>
  </si>
  <si>
    <t>Remote Site - Portability</t>
  </si>
  <si>
    <t>Line Printer Input - Portability</t>
  </si>
  <si>
    <t>Lookup Table - Portability</t>
  </si>
  <si>
    <t>Mailmerge for CSV-Portability</t>
  </si>
  <si>
    <t>PCL Input Format - Portability</t>
  </si>
  <si>
    <t>Printer Mgmt Portability</t>
  </si>
  <si>
    <t>PS Input Format Option-Portability</t>
  </si>
  <si>
    <t>Additional Tenant-Portability</t>
  </si>
  <si>
    <t>XML Input Format - Portability</t>
  </si>
  <si>
    <t>Base Tracking 1 client License, 2 additional licenses w/ WTS-P Base. </t>
  </si>
  <si>
    <t>WTS-P Base to WTS-P Enterprise software upgrade</t>
  </si>
  <si>
    <t>Enterprise Tracking License, 1 client license, add as many licenses as required w/ Enterprise version.</t>
  </si>
  <si>
    <t>WTS-P Enterprise Turn Key w 64 bit All-In-One WIN 10 PC: Includes all-in-one 64bit Win 10 Touch PC, wireless keyboard and mouse, WTS-P Enterprise software and 1 license</t>
  </si>
  <si>
    <t>XE Tracking License, 1 client license, add up to 9 addtional client licenses w/ WTS-P XE</t>
  </si>
  <si>
    <t xml:space="preserve">WTS-P Base to WTS-P XE software upgrade </t>
  </si>
  <si>
    <t>Digital Connector - Portability</t>
  </si>
  <si>
    <t>Digital Connector - Connects to SMTP - Neotouch - DDP - DocuWare - DocuSign - ConnectSuite</t>
  </si>
  <si>
    <t>Mail Connector - Connects to AIMS - BCC</t>
  </si>
  <si>
    <t>Mail Centralizer for Standard Plus</t>
  </si>
  <si>
    <t>Mail Centralizer for Office</t>
  </si>
  <si>
    <t>Mail Centralizer for Professional</t>
  </si>
  <si>
    <t>Mail Centralizer for Enterprise 1</t>
  </si>
  <si>
    <t>Mail Centralizer for Enterprise 2</t>
  </si>
  <si>
    <t>Mail Centralizer for Enterprise 3</t>
  </si>
  <si>
    <t>Printer and Hot Folder Management (enable Printers Output and Hot folders per remote site)</t>
  </si>
  <si>
    <t>OMS-500 Enterprise to Enterprise 2</t>
  </si>
  <si>
    <t>OMS-500 Enterprise to Enterprise 3</t>
  </si>
  <si>
    <t>OMS-500 Standard to Office</t>
  </si>
  <si>
    <t>OMS-500 Standard to Pro</t>
  </si>
  <si>
    <t>OMS-500 Standard to Enterprise</t>
  </si>
  <si>
    <t>Additional Input Format (CSV &amp; XML)</t>
  </si>
  <si>
    <t xml:space="preserve">OMS-500 Enterprise Level 2 License  (25M clicks/pages per year) </t>
  </si>
  <si>
    <t xml:space="preserve">OMS-500 Enterprise Level 3 License  (50M clicks/pages per year) </t>
  </si>
  <si>
    <t xml:space="preserve">OMS-500 Enterprise License  (10M clicks/pages per year) </t>
  </si>
  <si>
    <t xml:space="preserve">OMS-500 Office License (1.2M clicks/pages per year) </t>
  </si>
  <si>
    <t xml:space="preserve">OMS-500 Pro License (5M clicks/pages per year) </t>
  </si>
  <si>
    <t>OMS-500 Standard License (600K clicks/pages per year)</t>
  </si>
  <si>
    <t xml:space="preserve">S.M.A.R.T. Desktop Request to Send/Print  additional 10 Licenses </t>
  </si>
  <si>
    <t xml:space="preserve">S.M.A.R.T. Desktop Request to Send/Print additional 100 Licenses </t>
  </si>
  <si>
    <t xml:space="preserve">S.M.A.R.T. Desktop Request to Send/Print additional 50 Licenses </t>
  </si>
  <si>
    <t xml:space="preserve">S.M.A.R.T. Desktop Requst to Send/Print additional licenses - UNLIMITED - </t>
  </si>
  <si>
    <t xml:space="preserve">S.M.A.R.T. Mailroom Additional License </t>
  </si>
  <si>
    <t>HE Router-HAP AC2 Plug US (Standard Router)</t>
  </si>
  <si>
    <t>HE Sierra RV50X Router with Antenna (For Clients using a Cellular Connection)</t>
  </si>
  <si>
    <t>HE-ADDER-R8</t>
  </si>
  <si>
    <t>HE Adder R8 Single Tower</t>
  </si>
  <si>
    <t>HE RJ45 Lan Cable 5 Meters Shielded 5E STP (2 required with every starter)</t>
  </si>
  <si>
    <t>HE PP Cable RJ45 10m Cat6 (Needed for long cable run due to starter split)</t>
  </si>
  <si>
    <t>HE Parcel Pending Netgear 8 Port Ethernet Switch (Additional switch needed for configurations with 6-9 towers)</t>
  </si>
  <si>
    <t>HE Parcel Pending Wire Mold Kit (Used for cable management)</t>
  </si>
  <si>
    <t>HE Parcel Pending Painted Wire Mold Kit (Used for cable management)</t>
  </si>
  <si>
    <t>HE-15 Extension Cord 3-Outlet with Safety Covers (1 required with every starter)</t>
  </si>
  <si>
    <t>HE Parcel Pending Long Power Cable (Needed when tower configuration is split but being controlled by the same kiosk, i.e. horseshoe.  One cable per split)</t>
  </si>
  <si>
    <t>HE Parcel Pending Ethernet Cable 100 (Needed for long cable run due to starter split)</t>
  </si>
  <si>
    <t>HE Wall Anchoring Set 2 Set per Tower (2 Per indoor tower both starters and adders)</t>
  </si>
  <si>
    <t>HE D Outdoor Side Anchoring 2 Per Configuration Double Tower (1 Required for each exposed side (2 for straight line, 6 for horseshoe, 4 for L)</t>
  </si>
  <si>
    <t>HE Outdoor Rear Anchoring 1 Per Tower (1 Per Outdoor Tower (both starters and adders)</t>
  </si>
  <si>
    <t>HE S Outdoor Rear Anchoring 1 Per Single Tower (1 per outdoor S13)</t>
  </si>
  <si>
    <t>HE Floor Anchoring Set 1 Set per Tower (1 per tower) (both starters and adders) (rarely used)</t>
  </si>
  <si>
    <t>HE PP Awning Adder With Light Stone Gary (Goes with Outdoor Adder Towers (except S13); requires HE-INSTALL-AWNING)</t>
  </si>
  <si>
    <t>HE PP Awning Starter With Light Stone Gray (Goes with Outdoor Starter Towers; requires HE-INSTALL-AWNING)</t>
  </si>
  <si>
    <t>HE PP Awning Single With Lights Stone Gray  (Goes with HE-S13 I-O-ADDER, require HE-INSTALL-AWNING)</t>
  </si>
  <si>
    <t>HE Parcel Pending Lockers Decal (2 per double tower)</t>
  </si>
  <si>
    <t>HE Parcel Pending Installation Adder (Required with every starter)</t>
  </si>
  <si>
    <t>HE Parcel Pending Locker Installation Awning (Required with every starter)</t>
  </si>
  <si>
    <t>HE Parcel Pending Locker Installation Starter Tower (Required with every starter)</t>
  </si>
  <si>
    <t>HE Parcel Pending Locker Software Subscription Annual (Required for every starter)</t>
  </si>
  <si>
    <t>HE PP M23 Indoor Outdoor Single Adder Stone Gray (Awning for this Adder is HE-AWNING ADD-WL)</t>
  </si>
  <si>
    <t>HE PP S13 Indoor Outdoor Single Adder Stone Gray (Awning for this Adder is HE-AWNING-S-WL)</t>
  </si>
  <si>
    <t>HE Parcel Pending Site Survey (Required with every starter)</t>
  </si>
  <si>
    <t>HE Parcel Pending Training (Required with every starter)</t>
  </si>
  <si>
    <t>CQ-4135525N</t>
  </si>
  <si>
    <t>CQ-A0102689</t>
  </si>
  <si>
    <t>CQ PP Cable RJ45 10m Cat6 (Needed for long cable run due to starter split)</t>
  </si>
  <si>
    <t>CQ-A0107486</t>
  </si>
  <si>
    <t>CQ Sierra RV50X Router with Antenna (For clients using a cellular connection)</t>
  </si>
  <si>
    <t>CQ-A0132164</t>
  </si>
  <si>
    <t>CQ Parcel Pending Netgear 8 Port Ethernet Switch (Additional switch needed for configurations with 6-9 towers)</t>
  </si>
  <si>
    <t>CQ-A0133526</t>
  </si>
  <si>
    <t>CQ Router-HAP AC2 Plug US (Standard Router)</t>
  </si>
  <si>
    <t>CQ-A0134534</t>
  </si>
  <si>
    <t>CQ Parcel Pending Wire Mold Kit (Used for cable management)</t>
  </si>
  <si>
    <t>CQ-A0134554</t>
  </si>
  <si>
    <t>CQ Parcel Pending Painted Wire Mold Kit (Used for cable management)</t>
  </si>
  <si>
    <t>CQ-A0134587</t>
  </si>
  <si>
    <t>15 Extension Cord 3-Outlet with Safety Covers (1 Required with every Starter)</t>
  </si>
  <si>
    <t>CQ-A0134590</t>
  </si>
  <si>
    <t>CQ Parcel Pending Long Power Cable (Needed when tower configuration is split but being controlled by the same kiosk, i.e. horseshoe.  One cable per split)</t>
  </si>
  <si>
    <t>CQ-A0134638</t>
  </si>
  <si>
    <t>CQ Parcel Pending Ethernet Cable 100 (Needed for long cable run due to starter split)</t>
  </si>
  <si>
    <t>CQ-A0136370</t>
  </si>
  <si>
    <t>CQ Wall Anchoring Set 2 Set per Tower (2 per indoor tower) (both starters and adders)</t>
  </si>
  <si>
    <t>CQ-A0139404</t>
  </si>
  <si>
    <t>CQ Floor Anchoring Set 1 Set per Tower (1 per tower) (both starters and adders) (rarely used)</t>
  </si>
  <si>
    <t>CQ-A0148649</t>
  </si>
  <si>
    <t>ALL-ANCHORING KIT-WALL-IN/OUT (1 Kit per Tower)</t>
  </si>
  <si>
    <t>CQ-ADDER-D1</t>
  </si>
  <si>
    <t>CQ PP Adder 1 Double Tower Stone Gray</t>
  </si>
  <si>
    <t>CQ-ADDER-D12</t>
  </si>
  <si>
    <t>CQ PP Adder 12 Double Tower Stone Gray</t>
  </si>
  <si>
    <t>CQ-ADDER-D18</t>
  </si>
  <si>
    <t>CQ PP Adder 18 Double Tower Stone Gray</t>
  </si>
  <si>
    <t>CQ-ADDER-D4</t>
  </si>
  <si>
    <t>CQ PP Adder 4 Double Tower Stone Gray</t>
  </si>
  <si>
    <t>CQ-ADDER-S6</t>
  </si>
  <si>
    <t>CQ PP Adder 6 Single Tower Stone Gray</t>
  </si>
  <si>
    <t>CQ-AWNING ADD-WL</t>
  </si>
  <si>
    <t>CQ PP Awning Adder With Light Stone Gary (Goes with outdoor adder towers (except S13); requires HE-INSTALL-AWNING)</t>
  </si>
  <si>
    <t>CQ-AWNING-STR-WL</t>
  </si>
  <si>
    <t>CQ PP Awning Starter With Light Stone Gray (Goes with outdoor starter towers; requires HE-INSTALL-AWNING)</t>
  </si>
  <si>
    <t>CQ-AWNING-S-WL</t>
  </si>
  <si>
    <t>CQ PP Awning Single With Lights Stone Gray (Goes with HE-S13 I-O-ADDER, require HE-INSTALL-AWNING)</t>
  </si>
  <si>
    <t>CQ-DECAL</t>
  </si>
  <si>
    <t>CQ Parcel Pending Lockers Decal (2 per double tower)</t>
  </si>
  <si>
    <t>CQ-INSTALL-ADDER</t>
  </si>
  <si>
    <t>CQ Parcel Pending Installation Adder (Required for every starter)</t>
  </si>
  <si>
    <t>CQ-INSTALL-AWNING</t>
  </si>
  <si>
    <t>CQ Parcel Pending Locker Installation Awning (Required for every starter)</t>
  </si>
  <si>
    <t>CQ-INSTALL-STARTER</t>
  </si>
  <si>
    <t>CQ Parcel Pending Locker Installation Starter Tower (Required for every starter)</t>
  </si>
  <si>
    <t>CQ-LSUB-1</t>
  </si>
  <si>
    <t>CQ Parcel Pending Locker Software Subscription Annual (Required for every starter)</t>
  </si>
  <si>
    <t>CQ-M23 I-O-ADDER</t>
  </si>
  <si>
    <t>CQ PP M23 Indoor Outdoor Single Adder Stone Gray (Awning for this adder is HE-AWNING ADD-WL)</t>
  </si>
  <si>
    <t>CQ-OUTSTARTER-D13</t>
  </si>
  <si>
    <t>CQ-OUTSTARTER-D6</t>
  </si>
  <si>
    <t>CQ-PROSVCS</t>
  </si>
  <si>
    <t>CQ Parcel Pending Professional Services</t>
  </si>
  <si>
    <t>CQ-S13 I-O-ADDER</t>
  </si>
  <si>
    <t>CQ PP S13 Indoor Outdoor Single Adder Stone Gray (Awning for this adder is HE-AWNING-S-WL)</t>
  </si>
  <si>
    <t>CQ-SITESUR</t>
  </si>
  <si>
    <t>CQ Parcel Pending Site Survey (Required for every starter)</t>
  </si>
  <si>
    <t>CQ-STARTER-D13</t>
  </si>
  <si>
    <t>CQ-STARTER-D6</t>
  </si>
  <si>
    <t>CQ-TRAINING</t>
  </si>
  <si>
    <t>CQ Parcel Pending Training (Required for every starter)</t>
  </si>
  <si>
    <t>HE-A0126638</t>
  </si>
  <si>
    <t>HE Door Control Board Power Cable 9M, 30 Foot Cable (Needed for long cable run due to starter split)</t>
  </si>
  <si>
    <t>HE-A0126639</t>
  </si>
  <si>
    <t>HE Door Control Board Power Cable 15M, 50 Foot Cable (Needed for long cable run due to starter split)</t>
  </si>
  <si>
    <t>HE-A0131683</t>
  </si>
  <si>
    <t>Screen Communication Cable - IPC to Control Panel</t>
  </si>
  <si>
    <t>HE-A0131828</t>
  </si>
  <si>
    <t>Power And Communication Cable - R8 to R8</t>
  </si>
  <si>
    <t>HE-A0131885</t>
  </si>
  <si>
    <t>Power And Communication Cable - STARTER to R8</t>
  </si>
  <si>
    <t>HE-A0148649</t>
  </si>
  <si>
    <t>HE-M23 I-O-ADDER</t>
  </si>
  <si>
    <t>CQ PP Outdoor Starter 13 Double Tower Stone Gray (Outdoor)</t>
  </si>
  <si>
    <t>CQ Starter Starter 13 Double Tower Stone Gray (Indoor)</t>
  </si>
  <si>
    <t>CQ PP Starter 6 Double Tower Stone Gray (Indoor)</t>
  </si>
  <si>
    <t xml:space="preserve"> Support (L1) Direct with End User</t>
  </si>
  <si>
    <t xml:space="preserve"> Support (L2)  On-Site Administrator *RECOMMENDED</t>
  </si>
  <si>
    <t>PL LOCKERS ONLY</t>
  </si>
  <si>
    <t xml:space="preserve">CQ, HE and PL LOCKERS </t>
  </si>
  <si>
    <t>EasyInk© Aqueous PLUS (NOT for use in AS-450/650/850)</t>
  </si>
  <si>
    <t xml:space="preserve">EasyInk© Coated Stocks (NOT for use in AS-450/650/850) </t>
  </si>
  <si>
    <t>EasyInk© Aqueous Plus High Performance Ink for Aqueous varnished materials (Only to be used in the AS-450/650/850 Printers)</t>
  </si>
  <si>
    <t>EasyInk© Blue Spot Color Blue Pigmented Ink (Only to be used in the AS-450/650/850 Printers)</t>
  </si>
  <si>
    <t>EasyInk© Coated Plus General Purpose Dye-based Ink for coated stocks (Only to be used in the AS-450/650/850 Printers)</t>
  </si>
  <si>
    <t>EasyInk© Fast Black General Purpose Quick Drying Dye-based Ink (Only to be used in the AS-450/650/850 Printers)</t>
  </si>
  <si>
    <t>EasyInk© Green Spot Color Green Pigmented Ink (Only to be used in the AS-450/650/850 Printers)</t>
  </si>
  <si>
    <t>EasyInk© Invisible Spot Color UV-Responsive Security Ink (Only to be used in the AS-450/650/850 Printers)</t>
  </si>
  <si>
    <t>EasyInk© Red Spot Color Red Pigmented Ink (Only to be used in the AS-450/650/850 Printers)</t>
  </si>
  <si>
    <t>EasyInk© UltraSolv High Performance Solvent Ink for non-porous media (Only to be used in the AS-450/650/850 Printers)</t>
  </si>
  <si>
    <t>EasyInk© UltraUV High Performance Solvent for UV coated &amp; non-porous media (Only to be used in the AS-450/650/850 Printers)</t>
  </si>
  <si>
    <t>EasyInk© Versario All Purpose Performance Pigmented Ink for a wide range of media (Only to be used in the AS-450/650/850 Printers)</t>
  </si>
  <si>
    <t>IX3AI Neostats SP20</t>
  </si>
  <si>
    <t>NeoStats SP20 for IX3 meter only</t>
  </si>
  <si>
    <t>WTSSSL-STDUPG</t>
  </si>
  <si>
    <t>DS700IQ5K8KBASE</t>
  </si>
  <si>
    <t xml:space="preserve">Inserter Base w/5K Speed License, 8K Accumulator Speed License, Conveyor, Furniture and AIMS On Board </t>
  </si>
  <si>
    <t>DS700IQ5K14KBASE</t>
  </si>
  <si>
    <t xml:space="preserve">Inserter Base w/5K Speed License, 14K Accumulator Speed License, Conveyor, Furniture and AIMS On Board </t>
  </si>
  <si>
    <t>DS700IQ7K8KBASE</t>
  </si>
  <si>
    <t xml:space="preserve">Inserter Base w/7K Speed License, 8K Accumulator Speed License, Conveyor, Furniture and AIMS On Board </t>
  </si>
  <si>
    <t>DS700IQ7K14KBASE</t>
  </si>
  <si>
    <t xml:space="preserve">Inserter Base w/7K Speed License, 14K Accumulator Speed License, Conveyor, Furniture and AIMS On Board </t>
  </si>
  <si>
    <t>DS7IQ1STANOREAD</t>
  </si>
  <si>
    <t>1 Station Tower, 1X1000, Hi-Cap No Read w/Furniture</t>
  </si>
  <si>
    <t>DS7IQ1STAFDB</t>
  </si>
  <si>
    <t>1 Station Tower, 1X1000, Hi-Cap CIS FD Bottom &amp; Furniture</t>
  </si>
  <si>
    <t>DS7IQ1STAFUB</t>
  </si>
  <si>
    <t>1 Station Tower, 1X1000, Hi-Cap CIS FU Bottom &amp; Furniture</t>
  </si>
  <si>
    <t>DS7IQ2STANOREAD</t>
  </si>
  <si>
    <t>2 Station Tower, 2X500 No Read &amp; Furniture</t>
  </si>
  <si>
    <t>DS7IQ2STAFDB</t>
  </si>
  <si>
    <t>2 Station Tower, 2X500 CIS FD Bottom &amp; Furniture</t>
  </si>
  <si>
    <t>DS7IQ2STAFUB</t>
  </si>
  <si>
    <t>2 Station Tower, 2X500 CIS FU Bottom &amp; Furniture</t>
  </si>
  <si>
    <t>DS7IQ2STTWRNOREADR</t>
  </si>
  <si>
    <t>2 Station Tower, 2X1000, HiCap No Read &amp; Furniture</t>
  </si>
  <si>
    <t>DS7IQ2STTWRFDB</t>
  </si>
  <si>
    <t>2 Station Tower, 2X1000, Hi-Cap CIS FD Bottom &amp; Furniture</t>
  </si>
  <si>
    <t>DS7IQ2STTWRFUB</t>
  </si>
  <si>
    <t>2 Station Tower, 2X1000, Hi-Cap CIS FU Bottom &amp; Furniture</t>
  </si>
  <si>
    <t>DS7IQ2STTWRFUTFDB</t>
  </si>
  <si>
    <t>2 Station Tower, 2X1000, Hi-Cap CIS FU-Top &amp; FD Bottom &amp; Furniture</t>
  </si>
  <si>
    <t>DS7IQ2STTWRFDTFUB</t>
  </si>
  <si>
    <t>2 Station Tower, 2X1000, Hi-Cap FD-Top &amp; FU-Bottom &amp; Furniture</t>
  </si>
  <si>
    <t>DS7IQ3STTWRNOREADR</t>
  </si>
  <si>
    <t>3 Station Tower, 2X500, 1X1000, No Read &amp; Furniture</t>
  </si>
  <si>
    <t>DS7IQ3STTWRFDB</t>
  </si>
  <si>
    <t>3 Station Tower, 2X500, 1X1000, CIS FD Bottom &amp; Furniture</t>
  </si>
  <si>
    <t>DS7IQ3STTWRFUB</t>
  </si>
  <si>
    <t>3 Station Tower, 2X500, 1X1000, CIS FU Bottom &amp; Furniture</t>
  </si>
  <si>
    <t>DS7IQ3STTWRFUTFDB</t>
  </si>
  <si>
    <t>3 Station Tower, 2X500, 1X1000, CIS FU-Top &amp; FD-Bottom &amp; Furniture</t>
  </si>
  <si>
    <t>DS7IQ3STTWRFDTFUB</t>
  </si>
  <si>
    <t>3 Station Tower, 2X500, 1X1000, CIS FD-Top &amp; FU-Bottom &amp; Furniture</t>
  </si>
  <si>
    <t>DS7IQ4STTWRNOREADR</t>
  </si>
  <si>
    <t>4 Station Tower, 4X500, No Read &amp; Furniture</t>
  </si>
  <si>
    <t>DS7IQ4STTWRFDB</t>
  </si>
  <si>
    <t>4 Station Tower, 4X500, CIS FD Bottom &amp; Furniture</t>
  </si>
  <si>
    <t>DS7IQ4STTWRFUB</t>
  </si>
  <si>
    <t>4 Station Tower, 4X500, CIS FU Bottom &amp; Furniture</t>
  </si>
  <si>
    <t>DS7IQ4STTWRFUTFDB</t>
  </si>
  <si>
    <t>4 Station Tower, 4X500, CIS FU-Top &amp; FD-Bottom &amp; Furniture</t>
  </si>
  <si>
    <t>DS7IQ4STTWRFDTFUB</t>
  </si>
  <si>
    <t>4 Station Tower, 4X500, FD-Top &amp; FU-Bottom &amp; Furniture</t>
  </si>
  <si>
    <t>DS7IQINSERTFDR</t>
  </si>
  <si>
    <t>Insert Feeder &amp; Furniture</t>
  </si>
  <si>
    <t>DS7IQRDINSFDRFN</t>
  </si>
  <si>
    <t>Reading Insert Feeder CIS FU &amp; Furniture</t>
  </si>
  <si>
    <t>DS7IQFDRCVR</t>
  </si>
  <si>
    <t>DS7IQFDRFLDRHF</t>
  </si>
  <si>
    <t>Feeder Folder - Hand Feed Option &amp; Furniture</t>
  </si>
  <si>
    <t>DS7IQFDRFLDRFUR</t>
  </si>
  <si>
    <t>Feeder Folder - CIS FU &amp; Furniture</t>
  </si>
  <si>
    <t>DS7IQFDRFLDRFDR</t>
  </si>
  <si>
    <t>Feeder Folder - CIS FD &amp; Furniture</t>
  </si>
  <si>
    <t>DS7IQMAXPACK</t>
  </si>
  <si>
    <t>Max Pack License to 10mm</t>
  </si>
  <si>
    <t>DS7IQ7K</t>
  </si>
  <si>
    <t>7K Inserter Speed License Field Upgrade</t>
  </si>
  <si>
    <t>DS7IQ14KACCUM</t>
  </si>
  <si>
    <t>14K Accumulator Speed License Field Upgrade</t>
  </si>
  <si>
    <t>DS7IQTWRMULTILIC</t>
  </si>
  <si>
    <t xml:space="preserve">Multi-Read License - Tower </t>
  </si>
  <si>
    <t>DS7IQTWROMRLIC</t>
  </si>
  <si>
    <t xml:space="preserve">OMR License - Tower </t>
  </si>
  <si>
    <t>DS7IQ1DBCRLIC</t>
  </si>
  <si>
    <t xml:space="preserve">BCR License - Tower </t>
  </si>
  <si>
    <t>DS7IQ2DQRLIC</t>
  </si>
  <si>
    <t xml:space="preserve">2D/QR - License - Tower </t>
  </si>
  <si>
    <t>DS7IQCUSTFLEXLIC</t>
  </si>
  <si>
    <t>Custom Flex BCR License  (Must add BCR or Multi License Separate)</t>
  </si>
  <si>
    <t>DS7IQVFMULTILIC</t>
  </si>
  <si>
    <t>Multi-Read License - Insert Feeder</t>
  </si>
  <si>
    <t>DS7IQOMRLIC</t>
  </si>
  <si>
    <t>OMR License - Insert Feeder</t>
  </si>
  <si>
    <t>DS7IQ1DBCRLICIF</t>
  </si>
  <si>
    <t>BCR License - Insert Feeder</t>
  </si>
  <si>
    <t>DS7IQ2DLIC</t>
  </si>
  <si>
    <t>2D/QR License - Insert Feeder</t>
  </si>
  <si>
    <t>DS7IQFDRFLDMULT</t>
  </si>
  <si>
    <t>Multi-Read License - Feeder Folder</t>
  </si>
  <si>
    <t>DS7IQFDRFLDROMR</t>
  </si>
  <si>
    <t>OMR License - Feeder Folder</t>
  </si>
  <si>
    <t>DS7IQFDRFLDRBCR</t>
  </si>
  <si>
    <t>BCR License - Feeder Folder</t>
  </si>
  <si>
    <t>DS7IQTWR2DQRLIC</t>
  </si>
  <si>
    <t>2D/QR - License - Feeder Folder</t>
  </si>
  <si>
    <t>DS7IQCATCHTRAY</t>
  </si>
  <si>
    <t>Catch Tray for Inserter</t>
  </si>
  <si>
    <t>DS7IQOUTPUTSRTR</t>
  </si>
  <si>
    <t>DS7IQENVCONVEYOR</t>
  </si>
  <si>
    <t>DS7IQCONVUPGRD</t>
  </si>
  <si>
    <t>DS700iQ FM Conveyor Upgrade Kit - Sorter</t>
  </si>
  <si>
    <t>DS7IQSRTRCATCHTRY</t>
  </si>
  <si>
    <t>Catch Tray For Envelope Output Sorter</t>
  </si>
  <si>
    <t>DS7IQCISFDBUPG</t>
  </si>
  <si>
    <t>CIS Face-Down BTM Upgrade Kit</t>
  </si>
  <si>
    <t>DS7IQCISFUBUPG</t>
  </si>
  <si>
    <t>CIS Face-Up BTM Upgrade Kit</t>
  </si>
  <si>
    <t>DS7IQCISFDTUPG</t>
  </si>
  <si>
    <t>CIS Face-Down TOP Upgrade Kit</t>
  </si>
  <si>
    <t>DS7IQCISFUTUPG</t>
  </si>
  <si>
    <t>CIS Face-Up TOP Upgrade Kit</t>
  </si>
  <si>
    <t>DS7IQFD2FUBTM</t>
  </si>
  <si>
    <t>Face-Down to Face-Up BTM Conversion Kit</t>
  </si>
  <si>
    <t>DS7IQFU2FDBTM</t>
  </si>
  <si>
    <t>Face-Up to Face-Down BTM Conversion Kit</t>
  </si>
  <si>
    <t>DS7IQFUT2FDTCONV</t>
  </si>
  <si>
    <t>DS7IQFDT2FUTCONV</t>
  </si>
  <si>
    <t>DS7IQIPMIIX9BASE</t>
  </si>
  <si>
    <t>DS-700iQ Postage Meter Interface includes iX-9 Base Only Mailing Machine.</t>
  </si>
  <si>
    <t>DS7IQPMIIX9MMF</t>
  </si>
  <si>
    <t>DS-700iQ Postage Meter Interface for iX-9 w/Mixed Mail Feeder</t>
  </si>
  <si>
    <t>DS7IQIPMIIX9MMFDS</t>
  </si>
  <si>
    <t>DS-700iQ Postage Meter Interface for iX-9 w/Mixed Mail Feeder &amp; Dynamic Scale</t>
  </si>
  <si>
    <t>DS7IQINFINITYPMI</t>
  </si>
  <si>
    <t>PB Infinity Base-Only Postage Meter Interface</t>
  </si>
  <si>
    <t>DS7IQDEP</t>
  </si>
  <si>
    <t>Dynamic Envelope Printer with Flex Mail &amp; Furniture</t>
  </si>
  <si>
    <t>DS7IQPMIDEP</t>
  </si>
  <si>
    <t>DEP &amp; Postage Meter Interface for iX-9 w/Mixed Mail Feeder &amp; Dynamic Scale</t>
  </si>
  <si>
    <t>DS7IQFURNSM</t>
  </si>
  <si>
    <t>Furniture 408 mm X 630 mm (for Insert Feeder and Feeder-Folder)</t>
  </si>
  <si>
    <t>DS7IQSORTFURN</t>
  </si>
  <si>
    <t>Furniture For Envelope Output Sorter</t>
  </si>
  <si>
    <t>DS7IQENCONFURN</t>
  </si>
  <si>
    <t>Furniture for DS-700 iQ Envelope Output Conveyor</t>
  </si>
  <si>
    <t>DS7IQSTRCONFN</t>
  </si>
  <si>
    <t>Furniture for DS-700 iQ Sorter Envelope Conveyor</t>
  </si>
  <si>
    <t>DS7IQFURNLG</t>
  </si>
  <si>
    <t>Furniture 900 mm X 630 mm (for Inserter and Tower)</t>
  </si>
  <si>
    <t>DSSCANMNT</t>
  </si>
  <si>
    <t>AIMS Scanner and Mount for Monitor (DS-180i, 700iQ, DS1200G4i)</t>
  </si>
  <si>
    <t>Envelope Output Sorter (MUST also order furniture part number DS7IQSORTFURN)</t>
  </si>
  <si>
    <t>Output Envelope Conveyor (MUST also order furniture part number DS7IQENCONFURN)</t>
  </si>
  <si>
    <t>Twin Scanner Conversion  (FU TOP+FD BTM to FD TOP+FU BTM)</t>
  </si>
  <si>
    <t>DS12ACC32TO26K</t>
  </si>
  <si>
    <t>ACCUMULATOR REDUCTION KIT</t>
  </si>
  <si>
    <t>ONSITE SUPPORT/TRAINING ASSISTANCE Up to 3 Days.  Prices are for work completed during normal working hours between Monday - Friday.</t>
  </si>
  <si>
    <t>ONSITE SUPPORT/TRAINING ASSISTANCE Up to 4 Days. Prices are for work completed during normal working hours between Monday - Friday.</t>
  </si>
  <si>
    <t>ONSITE SUPPORT/TRAINING ASSISTANCE Up to 5 Days.  Prices are for work completed during normal working hours between Monday - Friday.</t>
  </si>
  <si>
    <t>ONSITE SUPPORT/TRAINING ASSISTANCE Up to 7 Days.  Prices are for work completed during normal working hours between Monday - Friday.</t>
  </si>
  <si>
    <t>AS-CSD6DTS</t>
  </si>
  <si>
    <t>Stainless Steel L2R Drop Tray Assy for AS-CSD6 Conveyor Stacker Only</t>
  </si>
  <si>
    <t>HD-MB5TNR-KK</t>
  </si>
  <si>
    <t>HD-MB50 Black Toner Bottle</t>
  </si>
  <si>
    <t>HD-MB50-DRKIT</t>
  </si>
  <si>
    <t>HD-MB50 Drum Transfer Belt Replacement Kit</t>
  </si>
  <si>
    <t>HD-MB50-FUSER</t>
  </si>
  <si>
    <t>HD-MB50 Fuser Replacement Kit</t>
  </si>
  <si>
    <t>MTLN250</t>
  </si>
  <si>
    <t>MT1N1000</t>
  </si>
  <si>
    <t>MT2N1000</t>
  </si>
  <si>
    <t>4133781W</t>
  </si>
  <si>
    <t>Service Support (Dealer Channel only)</t>
  </si>
  <si>
    <t>HD-MB50D</t>
  </si>
  <si>
    <t>HD VBM/Document Print System.  Duplex 60PPM B&amp;W Laser Printer w/High Capacity Tray and Casters</t>
  </si>
  <si>
    <t>HD-MB50D-PNTR</t>
  </si>
  <si>
    <t>HD BW Printer for Document Printing.  Printer w/standard paper trays for tabletop use where extra capacity trays are not required.</t>
  </si>
  <si>
    <t>HD-MB50-HCTRAY</t>
  </si>
  <si>
    <t>HD MB50 Hi-Capacity Tray w/Casters.  1,100 Sheet High Capacity Dual Paper Tray w/Casters</t>
  </si>
  <si>
    <t>HD-MB50-TRAY2K</t>
  </si>
  <si>
    <t>HD-MB50 2000 Sheet Letter Tray w/Casters</t>
  </si>
  <si>
    <t>IMPSUBPRP-P8</t>
  </si>
  <si>
    <t>Impress Professional Plus T1 Subscription (450,000 clicks/pages per year) Includes Access to Automate, Dispatch, Distribute, Portal. Usage charges apply.</t>
  </si>
  <si>
    <t>IMPSUBULTI-P9</t>
  </si>
  <si>
    <t>Impress Enterprise Ultimate T1 Subscription (3,000,000 clicks/pages per year) Includes Access to Automate, Dispatch, Distribute, Portal. Usage charges apply.</t>
  </si>
  <si>
    <t xml:space="preserve">USANEZTC </t>
  </si>
  <si>
    <t>WTSSSL-LPUPG</t>
  </si>
  <si>
    <t>iX-5/7/7PRO/9 Series 10lb. Weigh Platform</t>
  </si>
  <si>
    <t>iX-5/7/7PRO/9 Series 30lb. Weigh Platform</t>
  </si>
  <si>
    <t>iX-5/7/7PRO/9 Series 70lb. Weigh Platform</t>
  </si>
  <si>
    <t>IX-3 R5 w/SP35</t>
  </si>
  <si>
    <t>IX3 Rental Meter &amp; base combo with 5lb WP with E-services App</t>
  </si>
  <si>
    <t>IX-3 R5 w/SP20</t>
  </si>
  <si>
    <t>IX3 Rental Meter &amp; base combo with 5lb WP with OnLine Postal Expense Manager App</t>
  </si>
  <si>
    <t>Monthly Lease Price (including maintenance and meter )</t>
  </si>
  <si>
    <t>WTSSTDRD-LUPG</t>
  </si>
  <si>
    <t>IXINK1</t>
  </si>
  <si>
    <t>IX-1 Series Ink Cartridge</t>
  </si>
  <si>
    <t>iX-1 Base w/ 10lb. Scale - LEASE ONLY, Rate Prot &amp; Post Exp Mgr Incl</t>
  </si>
  <si>
    <t>IX1BWP10, IXDU10, IX1AI</t>
  </si>
  <si>
    <t>CS-ECERT</t>
  </si>
  <si>
    <t>IDA-PS</t>
  </si>
  <si>
    <t>MC4</t>
  </si>
  <si>
    <t>IX1BWP10</t>
  </si>
  <si>
    <t>IX1ERR</t>
  </si>
  <si>
    <t>IX1R10</t>
  </si>
  <si>
    <t>IX1R10A10</t>
  </si>
  <si>
    <t>IX1R10A5</t>
  </si>
  <si>
    <t>IXDU10</t>
  </si>
  <si>
    <t>IXDU5</t>
  </si>
  <si>
    <t>ConnectSuite Automate</t>
  </si>
  <si>
    <t>e-Certify Subscription - Level 15 (up to 1,200,000 e-Certs per year)</t>
  </si>
  <si>
    <t>e-Certify Subscription - Level 11 (up to 128,000 e-Certs per year).</t>
  </si>
  <si>
    <t>e-Certify Subscription - Level 12 (up to 256,000 e-Certs per year).</t>
  </si>
  <si>
    <t>e-Certify Subscription - Level 13 (up to 384,000 e-Certs per year)</t>
  </si>
  <si>
    <t>e-Certify Subscription - Level 14 (up to 512,000 e-Certs per year).</t>
  </si>
  <si>
    <t>NORAM IDA Professional Services</t>
  </si>
  <si>
    <t>Dispatch - Professional - Portability</t>
  </si>
  <si>
    <t>iX-1 e-RR activation &amp; starter kit. Incl e-RR SW &amp; Rate File w/50 eDel Conf, 50 eSig Conf &amp; 100 eCert labels</t>
  </si>
  <si>
    <t>iX-1 w/ 10lb. WP Rental &amp; 10 Accounts Incl Free Resets, neoFunds BasicPLUS, Rate Prot, Postal Exp Mgr</t>
  </si>
  <si>
    <t>iX-1 w/ 10lb. WP Rental &amp; 5 Accounts Incl Free Resets, neoFunds BasicPLUS, Rate Prot, Postal Exp Mgr</t>
  </si>
  <si>
    <t>iX-1 10 Department Upgrade</t>
  </si>
  <si>
    <t>iX-1 5 Department Upgrade</t>
  </si>
  <si>
    <t>IX9SMARTPC</t>
  </si>
  <si>
    <t>IX-Series All-In-One PC</t>
  </si>
  <si>
    <t>IX1BAI</t>
  </si>
  <si>
    <t>IX 1 Meter Rental</t>
  </si>
  <si>
    <t>DS77IQADDLCUSTCOD</t>
  </si>
  <si>
    <t>DS77IQCATCHTRAY</t>
  </si>
  <si>
    <t>DS77IQEXSHORTFD1</t>
  </si>
  <si>
    <t>DS77IQ-INTE2HC</t>
  </si>
  <si>
    <t>DS77IQ-INTE3</t>
  </si>
  <si>
    <t>DS77IQ-INTS2HC</t>
  </si>
  <si>
    <t>DS77IQ-INTS3</t>
  </si>
  <si>
    <t>DS77IQLEFTSIDEXIT</t>
  </si>
  <si>
    <t>DS77IQMAXIFDR</t>
  </si>
  <si>
    <t>DS77IQMXFDRLONG</t>
  </si>
  <si>
    <t>DS77IQOMRBCRFLEX</t>
  </si>
  <si>
    <t>DS77IQRIGHTSIDEXIT</t>
  </si>
  <si>
    <t>DS77IQSPSHORTFD1</t>
  </si>
  <si>
    <t>DS77IQ OMR or BCR Additional Flex License</t>
  </si>
  <si>
    <t>DS77iQ Catch Tray</t>
  </si>
  <si>
    <t>DS77iQ (1) Expert Short Feed Tray</t>
  </si>
  <si>
    <t xml:space="preserve">2 Station Expert: 1 Auto HCDF + 1 Auto Fdr + CIS Scanner + Multi License </t>
  </si>
  <si>
    <t xml:space="preserve">3 Station Expert: 3 Auto Fdr + CIS Scanner + Multi License </t>
  </si>
  <si>
    <t>2 Station Special: 1 Auto HCDF + 1 Special Fdr + CIS Scanner + Multi License</t>
  </si>
  <si>
    <t xml:space="preserve">3 Station Special: 2 Auto + Special Fdr  + CIS Scanner + Multi License </t>
  </si>
  <si>
    <t xml:space="preserve">DS77iQ Front Side Exit </t>
  </si>
  <si>
    <t xml:space="preserve">DS77iQ MaxiFeeder </t>
  </si>
  <si>
    <t>DS77IQ Document License MaxiFeeder (14 inches)</t>
  </si>
  <si>
    <t>DS77iQ OMR/BCR Flex License</t>
  </si>
  <si>
    <t>DS77iQ Back Side Exit - for use with Postage Meter Interface</t>
  </si>
  <si>
    <t>DS77iQ (1) Special Short Feed Tray</t>
  </si>
  <si>
    <t>IMPSBUPREPAY-P1</t>
  </si>
  <si>
    <t>IMPSBUPREPAY-P2</t>
  </si>
  <si>
    <t>IMPSBUPREPAY-P3</t>
  </si>
  <si>
    <t>IMPSBUPREPAY-P4</t>
  </si>
  <si>
    <t>IMPSBUPREPAY-P5</t>
  </si>
  <si>
    <t>IMPSBUPREPAY-P6</t>
  </si>
  <si>
    <t>IMPSBUPREPAY-P7</t>
  </si>
  <si>
    <t>IMPSBUPREPAY-P8</t>
  </si>
  <si>
    <t>IMPSBUPREPAY-P9</t>
  </si>
  <si>
    <t>IMPSUBCLUSTER2</t>
  </si>
  <si>
    <t>IMPSUBCLUSTER3</t>
  </si>
  <si>
    <t>Distribute Prepaid 1 (Includes 5,000 Annual Automate Clicks/Pages)</t>
  </si>
  <si>
    <t>Distribute Prepaid 2 (Includes 18,000 Annual Automate Clicks/Pages)</t>
  </si>
  <si>
    <t>Distribute Prepaid 3 (Includes 30,000 Annual Automate Clicks/Pages)</t>
  </si>
  <si>
    <t>Distribute Prepaid 4 (Includes 90,000 Annual Automate Clicks/Pages)</t>
  </si>
  <si>
    <t>Distribute Prepaid 5 (Includes 180,000 Annual Automate Clicks/Pages)</t>
  </si>
  <si>
    <t>Distribute Prepaid 6 (Includes 480,000 Annual Automate Clicks/Pages)</t>
  </si>
  <si>
    <t>Distribute Prepaid 7 (Includes 840,000 Annual Automate Clicks/Pages)</t>
  </si>
  <si>
    <t>Distribute Prepaid 8 (Includes 1,200,000 Annual Automate Clicks/Pages)</t>
  </si>
  <si>
    <t>Distribute Prepaid 9 (Includes 3,000,000 Annual Automate Clicks/Pages)</t>
  </si>
  <si>
    <t>Impress Dedicated Subcluster 2 - 10M</t>
  </si>
  <si>
    <t>Impress Dedicated Subcluster 3 - 15M</t>
  </si>
  <si>
    <t>MC0</t>
  </si>
  <si>
    <t>DS64i MaxiFeeder  - only available with 3 station models</t>
  </si>
  <si>
    <t>IX357SMARTCSKIT</t>
  </si>
  <si>
    <t>S.M.A.R.T. Kit includes All-in-one PC, Thermal Label Printer and Computer Stand</t>
  </si>
  <si>
    <t>IX357SMARTDMKIT</t>
  </si>
  <si>
    <t>S.M.A.R.T. Kit includes All-in-one PC, Thermal Label Printer and Desk Mount</t>
  </si>
  <si>
    <t>IX357SMARTWMKIT</t>
  </si>
  <si>
    <t>S.M.A.R.T. Kit includes All-in-one PC, Thermal Label Printer and Wall Mount</t>
  </si>
  <si>
    <t>IX9SMARTHWKIT</t>
  </si>
  <si>
    <t>S.M.A.R.T. Kit includes All-in-one PC, Arm Mount, Thermal Label Printer, Keyboard with Stand.  For use with multiple iX-9 mailing systems at same location or Multi-Site Locations</t>
  </si>
  <si>
    <t>SMARTADDMM</t>
  </si>
  <si>
    <t>S.M.A.R.T. Additional Mailing System Interface.  Required to order one for each additional mail machine on the same S.M.A.R.T. tenant.</t>
  </si>
  <si>
    <t>MANDATORY Software Maintenance Agreement.</t>
  </si>
  <si>
    <t>DLR-FLD SERVICE</t>
  </si>
  <si>
    <t>IX3-R5</t>
  </si>
  <si>
    <t>IX-5 w/ 5lb. WP RENTAL - IX3AI &amp; ISSP10 w/ neoFunds BasicPLUS</t>
  </si>
  <si>
    <t>CS-ECERT1K</t>
  </si>
  <si>
    <t>CS-ECERT12K</t>
  </si>
  <si>
    <t>CS-ECERT128K</t>
  </si>
  <si>
    <t>CS-ECERT16K</t>
  </si>
  <si>
    <t>CS-ECERT2K</t>
  </si>
  <si>
    <t>CS-ECERT256K</t>
  </si>
  <si>
    <t>CS-ECERT32K</t>
  </si>
  <si>
    <t>CS-ECERT384K</t>
  </si>
  <si>
    <t>CS-ECERT4K</t>
  </si>
  <si>
    <t>CS-ECERT512K</t>
  </si>
  <si>
    <t>CS-ECERT64K</t>
  </si>
  <si>
    <t>CS-ECERT8K</t>
  </si>
  <si>
    <t>CS-ECERT96K</t>
  </si>
  <si>
    <t>CS-AUTO</t>
  </si>
  <si>
    <t>CS-ECERT1.2M</t>
  </si>
  <si>
    <t>IX1BWP10 ($542.20), IXDU10 $(127.05) IX1AI</t>
  </si>
  <si>
    <t>IX5HFWP5 ($1,647.30), IXWP5DW ($132.60), IX5HFAI</t>
  </si>
  <si>
    <t>IX5AFWP5 ($2969.22), IXWP5DW ($12.60), IX5AFAI</t>
  </si>
  <si>
    <t>IX7WP10 ($4,518.60), IXDS7 ($3,225.24), IXDW10 ($190.74), IX7AI</t>
  </si>
  <si>
    <t>IX9AWP10 ($9,244.26), IX9DWM PKG ($4,608.36), IXDW10 ($190.74), IX9AI</t>
  </si>
  <si>
    <t>Label 890 Certified Mail.  For use with SP35 App (E-Services w/Electronic Return Receipt) 50 per pack. Supports All iX-Series, IN-Series and IS-Series Mailing Systems</t>
  </si>
  <si>
    <t>n/c</t>
  </si>
  <si>
    <t>CERT890-QDT50</t>
  </si>
  <si>
    <t>Label 888 USPS Tracking. For use with SP35 App (E-Services w/Electronic Return Receipt) 50 per pack. Supports All iX-Series, IN-Series and IS-Series Mailing Systems</t>
  </si>
  <si>
    <t>Label 889 Signature Tracking. For use with SP35 App (E-Services w/Electronic Return Receipt) 50 per pack. Supports All iX-Series, IN-Series and IS-Series Mailing Systems</t>
  </si>
  <si>
    <t>TRACK888-QDT50</t>
  </si>
  <si>
    <t>SIGN889-QDT50</t>
  </si>
  <si>
    <t>Monthly Lease Price (including maintenance and meter)</t>
  </si>
  <si>
    <t>TP Link Universal WiFi Router (IS-2/3/4 Series, IS-5000/5500/6000, iX-1, iX-3, iX-5, iX-7, iX-7PRO &amp; iX-9 bases)</t>
  </si>
  <si>
    <t>CQ RJ45 Lan Cable 5 Meters Shielded 5E STP (3 required with every starter, more than 6 towers there should be 4)</t>
  </si>
  <si>
    <t>Twin Scanner Conversion  (FD TOP+FU BTM to FU TOP+FD BTM)</t>
  </si>
  <si>
    <t>CQ-A0071017</t>
  </si>
  <si>
    <t>Wedges Kit.  Part Kit All Wedges 12x2mm and 4x10mm</t>
  </si>
  <si>
    <t>CQ-A0126638</t>
  </si>
  <si>
    <t>CQ-A0126639</t>
  </si>
  <si>
    <t>CQ-A0131683</t>
  </si>
  <si>
    <t>Screen Communication Cable.  IPC to Control Panel. 1 Part required for System Installed w/R8</t>
  </si>
  <si>
    <t>CQ-A0131828</t>
  </si>
  <si>
    <t>Power &amp; Communication Cable R8 to R8. 1 Part Required for each Additional R8 (Chain)</t>
  </si>
  <si>
    <t>CQ-A0131885</t>
  </si>
  <si>
    <t>Power &amp; Communication Cable Starter to R8. 1 Part Required for System Installed w/R8</t>
  </si>
  <si>
    <t>CQ-A0133861</t>
  </si>
  <si>
    <t>Leveling Pucks. Customized Wedge Kit (15pcs) to Correct Unevenness Floor VS Locker Foot Ground</t>
  </si>
  <si>
    <t>CQ-A0138796</t>
  </si>
  <si>
    <t>CQ D Outdoor Side Anchoring 2 Per Configuration Double Tower (1 Required for each exposed side (2 for straight line, 6 for horseshoe, 4 for L)</t>
  </si>
  <si>
    <t>CQ-A0138801</t>
  </si>
  <si>
    <t>CQ-A0138802</t>
  </si>
  <si>
    <t>HE Outdoor Rear Anchoring 1 Per Single Tower (1 per outdoor S13)</t>
  </si>
  <si>
    <t>CQ-ADDER-R8</t>
  </si>
  <si>
    <t>CQ PP Adder R8 Single Tower</t>
  </si>
  <si>
    <t>CQ-ART-TEMPLATE</t>
  </si>
  <si>
    <t>CQ Parcel Pending Lockers Decal Art Template</t>
  </si>
  <si>
    <t>CQ-AWNING-M23-WL</t>
  </si>
  <si>
    <t>CQ Awning M23 With Light Stone Gray (Goes with CQ-M23 I-O-ADDER); requires CQ-INSTALL-AWNING)</t>
  </si>
  <si>
    <t>CQ-AWNINGWRAP</t>
  </si>
  <si>
    <t>CQ Parcel Pending Lockers Decal Wrap</t>
  </si>
  <si>
    <t>CQ-D12-I-O-ADDER</t>
  </si>
  <si>
    <t>CQ D12 Adder InOut Hybrid.  Stone Grey D12 Indoor/Outdoor Locker</t>
  </si>
  <si>
    <t>CQ-D18-I-O-ADDER</t>
  </si>
  <si>
    <t>CQ D18 Adder InOut Hybrid.  Stone Grey D18 Indoor/Outdoor Locker</t>
  </si>
  <si>
    <t>CQ-D1-I-O-ADDER</t>
  </si>
  <si>
    <t>CQ D1 Adder InOut Hybrid.  Stone Grey D1 Indoor/Outdoor Locker</t>
  </si>
  <si>
    <t>CQ-D2-I-O-ADDER</t>
  </si>
  <si>
    <t>CQ D2 Adder InOut Hybrid.  Stone Grey D2 Indoor/Outdoor Locker</t>
  </si>
  <si>
    <t>CQ-D4-I-O-ADDER</t>
  </si>
  <si>
    <t>CQ D4 Adder InOut Hybrid.  Stone Grey D4 Indoor/Outdoor Locker</t>
  </si>
  <si>
    <t>CQ-LKRCUSTSCRN1</t>
  </si>
  <si>
    <t>CQ Parcel Pending One Time Setup Cost for Custom Locker Screens. 1-3 Control Units</t>
  </si>
  <si>
    <t>CQ-LKRCUSTSCRN4</t>
  </si>
  <si>
    <t>CQ Parcel Pending One Time Setup Cost for Custom Locker Screens. 4-7 Control Units</t>
  </si>
  <si>
    <t>CQ-LKRCUSTSCRN8</t>
  </si>
  <si>
    <t>CQ Parcel Pending One Time Setup Cost for Custom Locker Screens. 8+ Control Units</t>
  </si>
  <si>
    <t>CQ-LSUB-CUSTSCRN</t>
  </si>
  <si>
    <t>CQ Parcel Pending Locker Monthly Subscription to Maintain Customization of Locker Screens</t>
  </si>
  <si>
    <t>CQ-LSUB-INTGRTION</t>
  </si>
  <si>
    <t>CQ Parcel Pending Locker Monthly Subscription to Integrate with our 3rd Party Partners</t>
  </si>
  <si>
    <t>CQ-OUTSTARTERCRD13</t>
  </si>
  <si>
    <t>CQ PP Outdoor Starter 13 Double Tower Stone Gray with CR</t>
  </si>
  <si>
    <t>CQ-OUTSTARTER-CRD6</t>
  </si>
  <si>
    <t>CQ PP Outdoor Starter 6 Double Tower Stone Gray with CR</t>
  </si>
  <si>
    <t>CQ-S6-I-O-ADDER</t>
  </si>
  <si>
    <t>CQ S6 Adder InOut Hybrid.  Stone Grey S6 Indoor/Outdoor Locker</t>
  </si>
  <si>
    <t>CQ-STARTER-CR-D13</t>
  </si>
  <si>
    <t>CQ Starter Starter 13 Double Tower Stone Gray with CR</t>
  </si>
  <si>
    <t>CQ-STARTER-CR-D6</t>
  </si>
  <si>
    <t>CQ PP Starter 6 Double Tower Stone Grey with CR</t>
  </si>
  <si>
    <t>HE-A0071017</t>
  </si>
  <si>
    <t>HE-A0133861</t>
  </si>
  <si>
    <t>HE-ADDER-RL18-SG</t>
  </si>
  <si>
    <t>HE PP Adder 18 Rear Loading Stone Gray</t>
  </si>
  <si>
    <t>HE-ADDER-RL23-SG</t>
  </si>
  <si>
    <t>HE PP Adder 23 Rear Loading Stone Gray</t>
  </si>
  <si>
    <t>HE-ART-TEMPLATE</t>
  </si>
  <si>
    <t>HE Parcel Pending Lockers Decal Art Template</t>
  </si>
  <si>
    <t>HE-AWNING-M23-WL</t>
  </si>
  <si>
    <t>HE Awning M23 With Light Stone Gray (Goes with HE-M23 I-O-ADDER); requires HE-INSTALL-AWNING)</t>
  </si>
  <si>
    <t>HE-AWNINGWRAP</t>
  </si>
  <si>
    <t>HE Parcel Pending Lockers Decal Wrap</t>
  </si>
  <si>
    <t>HE-D12-I-O-ADDER</t>
  </si>
  <si>
    <t>HE D12 Adder InOut Hybrid.  Stone Grey D12 Indoor/Outdoor Locker</t>
  </si>
  <si>
    <t>HE-D18-I-O-ADDER</t>
  </si>
  <si>
    <t>HE D18 Adder InOut Hybrid.  Stone Grey D18 Indoor/Outdoor Locker</t>
  </si>
  <si>
    <t>HE-D1-I-O-ADDER</t>
  </si>
  <si>
    <t>HE D1 Adder InOut Hybrid.  Stone Grey D1 Indoor/Outdoor Locker</t>
  </si>
  <si>
    <t>HE-D2-I-O-ADDER</t>
  </si>
  <si>
    <t>HE D2 Adder InOut Hybrid.  Stone Grey D2 Indoor/Outdoor Locker</t>
  </si>
  <si>
    <t>HE-D4-I-O-ADDER</t>
  </si>
  <si>
    <t>HE D4 Adder InOut Hybrid.  Stone Grey D4 Indoor/Outdoor Locker</t>
  </si>
  <si>
    <t>HE-LKRCUSTSCRN1</t>
  </si>
  <si>
    <t>HE Parcel Pending One Time Setup Cost for Custom Locker Screens. 1-3 Control Units</t>
  </si>
  <si>
    <t>HE-LKRCUSTSCRN4</t>
  </si>
  <si>
    <t>HE Parcel Pending One Time Setup Cost for Custom Locker Screens. 4-7 Control Units</t>
  </si>
  <si>
    <t>HE-LKRCUSTSCRN8</t>
  </si>
  <si>
    <t>HE Parcel Pending One Time Setup Cost for Custom Locker Screens. 8+ Control Units</t>
  </si>
  <si>
    <t>HE-LSUB-CUSTSCRN</t>
  </si>
  <si>
    <t>HE Parcel Pending Locker Monthly Subscription to Maintain Customization of Locker Screens</t>
  </si>
  <si>
    <t>HE-LSUB-INTGRTION</t>
  </si>
  <si>
    <t>HE Parcel Pending Locker Monthly Subscription to Integrate with our 3rd Party Partners</t>
  </si>
  <si>
    <t>HE-OUTSTARTERCRD13</t>
  </si>
  <si>
    <t>HE PP Outdoor Starter 13 Double Tower Stone Grey with CR</t>
  </si>
  <si>
    <t>HE-OUTSTARTER-CRD6</t>
  </si>
  <si>
    <t>HE PP Outdoor Starter 6 Double Tower Stone Grey with CR</t>
  </si>
  <si>
    <t>HE-S6-I-O-ADDER</t>
  </si>
  <si>
    <t>HE S6 Adder InOut Hybrid. Stone Gray S6 Indoor/Outdoor Locker.</t>
  </si>
  <si>
    <t>HE-STARTER-CR-D13</t>
  </si>
  <si>
    <t>HE PP Indoor Starter 13 Double Tower Stone Grey with CR</t>
  </si>
  <si>
    <t>HE-STARTER-CR-D6</t>
  </si>
  <si>
    <t>HE PP Indoor Starter 6 Double Tower Stone Grey with CR</t>
  </si>
  <si>
    <t>HE-STARTER-RL13-SG</t>
  </si>
  <si>
    <t>HE PP Starter 13 Real Loading Stone Grey</t>
  </si>
  <si>
    <t>CS-ECERT500</t>
  </si>
  <si>
    <t>DATAPACSITEINSTALL</t>
  </si>
  <si>
    <t>Onsite Install - DataPac</t>
  </si>
  <si>
    <t>DS12FLDR-NBR</t>
  </si>
  <si>
    <t>DS12FMFDRFDR</t>
  </si>
  <si>
    <t>DS12FMFDRFDRFD</t>
  </si>
  <si>
    <t>DS12FMFDRFDRFU</t>
  </si>
  <si>
    <t>DS12G4IL2IX9</t>
  </si>
  <si>
    <t>DS12IX9DEPINTRFACE</t>
  </si>
  <si>
    <t>DS12IX9INTRFACE</t>
  </si>
  <si>
    <t>DS64IST1E-STD</t>
  </si>
  <si>
    <t>DS64IST2E-STD</t>
  </si>
  <si>
    <t>DS64IST3E-STD</t>
  </si>
  <si>
    <t>DS64IST3S-STD</t>
  </si>
  <si>
    <t>G4i Folder W/RISO Rollers</t>
  </si>
  <si>
    <t>Flats Module Feeder Folder</t>
  </si>
  <si>
    <t>Flats Module Feeder Folder Bottom Reading</t>
  </si>
  <si>
    <t>Flats Module Feeder Folder Top Reading</t>
  </si>
  <si>
    <t>iX-9 Meter Rental Base Only</t>
  </si>
  <si>
    <t>DS-1200 Interface to DEP (iX-9)</t>
  </si>
  <si>
    <t>DS-1200 Interface to iX-9</t>
  </si>
  <si>
    <t>DS-64i 1 Station Expert 1 Auto Feeder w/HCVS</t>
  </si>
  <si>
    <t>DS-64i 2 Station Expert 2 Auto Fdr w/HCVS</t>
  </si>
  <si>
    <t>DS-64i 3 Station Expert 2 Auto Fdr + Auto BRE Fdr w/HCVS</t>
  </si>
  <si>
    <t>DS-64i 3 Station Special 2 Auto + Special BRE Fdr w/HCVS</t>
  </si>
  <si>
    <t>FM4-10-001</t>
  </si>
  <si>
    <t>FM4-10-002</t>
  </si>
  <si>
    <t>FM4-10-003</t>
  </si>
  <si>
    <t>FM4-10-101</t>
  </si>
  <si>
    <t>FM4-10-102</t>
  </si>
  <si>
    <t>FM4-10-103</t>
  </si>
  <si>
    <t>FlexMail 4.2 Basic Edition License; Permanent site license for one PC</t>
  </si>
  <si>
    <t>FlexMail 4 Advanced Edition License; Permanent site license for one PC</t>
  </si>
  <si>
    <t>FlexMail 4 Professional Edition License; Permanent site license for one PC</t>
  </si>
  <si>
    <t>FLEX MAIL 4.3 Upgrade - Basic to Advanced</t>
  </si>
  <si>
    <t>FLEX MAIL 4.3 Upgrade - Basic to Professional</t>
  </si>
  <si>
    <t>FLEX MAIL 4.3 Upgrade - Advanced to Professional</t>
  </si>
  <si>
    <t>IMPSUBCLUSTER1</t>
  </si>
  <si>
    <t>Impress Dedicated Subcluster 1 - 5M</t>
  </si>
  <si>
    <t>NEOSHIPSCALE-10</t>
  </si>
  <si>
    <t>NEOSHIPSCALE-30</t>
  </si>
  <si>
    <t>NEOSHIPSCALE-70</t>
  </si>
  <si>
    <t>NeoShip 10lb scale w/USB Connection (Used w/NeoShip PLUS &amp; ADVANCED only) IX1 Only</t>
  </si>
  <si>
    <t>NeoShip 30lb scale w/USB Connection (Used w/NeoShip PLUS &amp; ADVANCED only) IX1 Only</t>
  </si>
  <si>
    <t>NeoShip 70lb scale w/USB Connection (Used w/NeoShip PLUS &amp; ADVANCED only) IX1 Only</t>
  </si>
  <si>
    <t>SMARTESSENTIAL-IX3</t>
  </si>
  <si>
    <t>SMARTESSENTIAL-IX5</t>
  </si>
  <si>
    <t>SMARTESSENTIAL-IX7</t>
  </si>
  <si>
    <t>SMARTMCMS</t>
  </si>
  <si>
    <t>SMARTMULTI-RM-CONF</t>
  </si>
  <si>
    <t>SMART-SO</t>
  </si>
  <si>
    <t>SMART-SSO</t>
  </si>
  <si>
    <t>SMRTSSO-REMCN</t>
  </si>
  <si>
    <t>S.M.A.R.T. Essential Subscription for iX-3 Mailing System</t>
  </si>
  <si>
    <t>S.M.A.R.T. Essential Subscription for iX-5HF/AF Mailing System</t>
  </si>
  <si>
    <t>S.M.A.R.T. Essential Subscription for iX-7 &amp; iX-7PRO Mailing System</t>
  </si>
  <si>
    <t>SMARTESSENTIAL-IX9</t>
  </si>
  <si>
    <t>S.M.A.R.T. Essential Subscription for iX-9 Mailing System</t>
  </si>
  <si>
    <t>S.M.A.R.T. MailCenter Multi-Carrier Support for up to 5 locations.</t>
  </si>
  <si>
    <t>S.M.A.R.T. Remote Install for Multi-Site Applications.  One per location</t>
  </si>
  <si>
    <t>S.M.A.R.T. Software for Existing iX-Series Machines Only</t>
  </si>
  <si>
    <t>S.M.A.R.T. Single Sign On Activation that Requires SAML 2.0</t>
  </si>
  <si>
    <t>S.M.A.R.T. SSO Remote Configuration Training (MUST BE ORDERED WITH SMART-SSO)</t>
  </si>
  <si>
    <t>WTSTC53</t>
  </si>
  <si>
    <t>WTSTC-5358-5SLCRAD</t>
  </si>
  <si>
    <t>WTSTC-5358BATT</t>
  </si>
  <si>
    <t>WTSTC-5358BOOT</t>
  </si>
  <si>
    <t>WTSTC-5358CRADLE</t>
  </si>
  <si>
    <t>WTSTC-5358CUPSHIMS</t>
  </si>
  <si>
    <t>WTSTC-5358ETHCRAD</t>
  </si>
  <si>
    <t>WTSTC-5358EXBATT</t>
  </si>
  <si>
    <t>WTSTC-5358HOL</t>
  </si>
  <si>
    <t>WTSTC53KIT</t>
  </si>
  <si>
    <t>WTSTC58</t>
  </si>
  <si>
    <t>WTS Zebra TC53 Scanner w/Camera.  Has Ethernet &amp; Wi-Fi capability. Product requires a power supply &amp; a mobile software subscription.</t>
  </si>
  <si>
    <t>WTS TC53/58 5-Port Charging Cradle. Cradle charges scanners with or without protective boot. Ethernet. Cradle - 5 Slot 5D Ethernet</t>
  </si>
  <si>
    <t>WTS TC53/58  4400 mAh Battery</t>
  </si>
  <si>
    <t>WTS TC53/58 Protective Boot</t>
  </si>
  <si>
    <t>WTS TC53/58 Single USB Cradle, 1 Slot 1D1B Charge</t>
  </si>
  <si>
    <t>WTS TC53/58 Cradle Cup Replacement + 2</t>
  </si>
  <si>
    <t>WTS TC53/58 SingleEthernet Cradle, 1 Slot 1D1B Ethernet</t>
  </si>
  <si>
    <t>WTS TC53/58  6600 mAh Battery</t>
  </si>
  <si>
    <t xml:space="preserve">WTS TC53/58 Soft Holster </t>
  </si>
  <si>
    <t>WTS Zebra TC53 Scan w/camera, USB charging cradle (no ethernet), protective boot. If Ethernet cradle required must purchase handheld &amp; accessories.</t>
  </si>
  <si>
    <t xml:space="preserve">WTS Zebra TC58 Scanner w/Camera. Has Ethernet, Wi-Fi, &amp; cellular (CDMA and GSM) capabilities. Product requires PWR supply &amp; mobile SW subscription  </t>
  </si>
  <si>
    <t>WTS Zebra TC58 Cellular Scan w/camera, USB charging cradle (no ethernet), protective boot. Ethernet cradle req’d, must purchase handheld &amp; accessories</t>
  </si>
  <si>
    <t>WTSTC58KIT</t>
  </si>
  <si>
    <t>BCMM-2010</t>
  </si>
  <si>
    <t>BCMM-2CDMONTHLY</t>
  </si>
  <si>
    <t>BCMM-2CMM</t>
  </si>
  <si>
    <t>BCMM-2DPFLIGHT</t>
  </si>
  <si>
    <t>BCMM-2DSF2FLTRT</t>
  </si>
  <si>
    <t>BCMM-2FIRM</t>
  </si>
  <si>
    <t>BCMM-2FSPFLTRT</t>
  </si>
  <si>
    <t>BCMM-2JOBMGR</t>
  </si>
  <si>
    <t>BCMM-2LA</t>
  </si>
  <si>
    <t>BCMM-2LS</t>
  </si>
  <si>
    <t>BCMM-2MANFC</t>
  </si>
  <si>
    <t>BCMM-2MANSTD</t>
  </si>
  <si>
    <t>BCMM-2MDAT</t>
  </si>
  <si>
    <t>BCMM-2MEDIALIBY</t>
  </si>
  <si>
    <t>BCMM-2MOVEANK</t>
  </si>
  <si>
    <t>BCMM-2MOVEANKLA</t>
  </si>
  <si>
    <t>BCMM-2MP</t>
  </si>
  <si>
    <t>BCMM-2NET</t>
  </si>
  <si>
    <t>BCMM-2NETA</t>
  </si>
  <si>
    <t>BCMM-2NETADDLLIC</t>
  </si>
  <si>
    <t>BCMM-2PALFC</t>
  </si>
  <si>
    <t>BCMM-2PALP</t>
  </si>
  <si>
    <t>BCMM-2PALS</t>
  </si>
  <si>
    <t>BCMM-2PALT</t>
  </si>
  <si>
    <t>BCMM-2PRIORITY</t>
  </si>
  <si>
    <t>BCMM-2REMENCODE</t>
  </si>
  <si>
    <t>BCMM-2SMB</t>
  </si>
  <si>
    <t>BCMM-2TM</t>
  </si>
  <si>
    <t>BCMM-2CDMONTHLYRN</t>
  </si>
  <si>
    <t>BCMM-2CMMRN</t>
  </si>
  <si>
    <t>BCMM-2DPFLIGHTRN</t>
  </si>
  <si>
    <t>BCMM-2DSF2FLTRTRN</t>
  </si>
  <si>
    <t>BCMM-2FIRMRN</t>
  </si>
  <si>
    <t>BCMM-2FSPFLTRTRN</t>
  </si>
  <si>
    <t>BCMM-2JOBMGRRN</t>
  </si>
  <si>
    <t>BCMM-2MANFCRN</t>
  </si>
  <si>
    <t>BCMM-2MANSTDRN</t>
  </si>
  <si>
    <t>BCMM-2MDATRN</t>
  </si>
  <si>
    <t>BCMM-2MEDIALIBYRN</t>
  </si>
  <si>
    <t>BCMM-2MLRN</t>
  </si>
  <si>
    <t>BCMM-2MOVEANKLARN</t>
  </si>
  <si>
    <t>BCMM-2MOVEANKRN</t>
  </si>
  <si>
    <t>BCMM-2MPRN</t>
  </si>
  <si>
    <t>BCMM-2NETADDLLICRN</t>
  </si>
  <si>
    <t>BCMM-2NETARN</t>
  </si>
  <si>
    <t>BCMM-2NETRN</t>
  </si>
  <si>
    <t>BCMM-2PALFCRN</t>
  </si>
  <si>
    <t>BCMM-2PALPRN</t>
  </si>
  <si>
    <t>BCMM-2PALSRN</t>
  </si>
  <si>
    <t>BCMM-2PALTRN</t>
  </si>
  <si>
    <t>BCMM-2PRIORITYRN</t>
  </si>
  <si>
    <t>BCMM-2REMENCODERN</t>
  </si>
  <si>
    <t>BCMM-2RN</t>
  </si>
  <si>
    <t>BCMM-2SMBRN</t>
  </si>
  <si>
    <t>BCMM-2TMRN</t>
  </si>
  <si>
    <t>Mail Manager CI Software</t>
  </si>
  <si>
    <t>Mail Manager CI ZIP+4 Monthly Update Option</t>
  </si>
  <si>
    <t>Mail Manager CI Customized Market Mail Option</t>
  </si>
  <si>
    <t>Mail Manager CI Data Preflight Option</t>
  </si>
  <si>
    <t>Mail Manager CI DSF2 Subscription (Unlimited Walk Sequence)</t>
  </si>
  <si>
    <t>Mail Manager CI Firm Packaging Option</t>
  </si>
  <si>
    <t>Mail Manager CI NCOA Flat Rate Subscription (Unlimited NCOA)</t>
  </si>
  <si>
    <t>Mail Manager CI Job Manager Option</t>
  </si>
  <si>
    <t>Mail Manager CI Multiple Use Additional License</t>
  </si>
  <si>
    <t>Mail Manager CI Multiple Use 2nd License</t>
  </si>
  <si>
    <t>Mail Manager CI Mail Manifesting First Class Option</t>
  </si>
  <si>
    <t>Mail Manager CI Mail Manifesting Standard Mail Option</t>
  </si>
  <si>
    <t>Mail Manager CI Mail.Dat File Creation</t>
  </si>
  <si>
    <t>Mail Manager CI Media Mail/Library Mail Option</t>
  </si>
  <si>
    <t>Move Manager LSP ANKLink Option</t>
  </si>
  <si>
    <t>Move Manager LSP ANKLink Additional Use License</t>
  </si>
  <si>
    <t>Mail Manager CI Enhanced Merge Purge</t>
  </si>
  <si>
    <t>Mail Manager CI Network 2-5 Seats</t>
  </si>
  <si>
    <t>Mail Manager CI Network Additional Seat</t>
  </si>
  <si>
    <t>Mail Manager CI Network Server Additional License</t>
  </si>
  <si>
    <t>Mail Manager CI Palletization First Class Option</t>
  </si>
  <si>
    <t>Mail Manager CI Palletization Package Based Option</t>
  </si>
  <si>
    <t>Mail Manager CI Palletization Sack Based Option</t>
  </si>
  <si>
    <t>Mail Manager CI Palletization Tray Based Option</t>
  </si>
  <si>
    <t>Mail Manager CI Option for Priority Mail</t>
  </si>
  <si>
    <t>Mail Manager CI Remote Encoding</t>
  </si>
  <si>
    <t>Mail Manager CI BPM / Parcel Select Option</t>
  </si>
  <si>
    <t>Mail Manager CI Task Master Option</t>
  </si>
  <si>
    <t>Mail Manager CI ZIP+4 Monthly Update Renewal</t>
  </si>
  <si>
    <t>Mail Manager CI Customized Market Mail Option Renewal</t>
  </si>
  <si>
    <t>Mail Manager CI Data Preflight Renewal</t>
  </si>
  <si>
    <t>Mail Manager CI DSF2 Subscription (Unlimited Walk Sequence) Renewal</t>
  </si>
  <si>
    <t>Mail Manager CI Firm Packaging Renewal</t>
  </si>
  <si>
    <t>Mail Manager CI NCOA Flat Rate Subscription (Unlimited NCOA) Renewal</t>
  </si>
  <si>
    <t>Mail Manager CI Job Manager Renewal</t>
  </si>
  <si>
    <t>Mail Mgr Mail Manifesting 1st Class Option Renewal</t>
  </si>
  <si>
    <t>Mail Mgr Mail Manifesting Std Mail Option Renewal</t>
  </si>
  <si>
    <t>Mail Manager CI Mail.Dat Annual Renewal</t>
  </si>
  <si>
    <t>Mail Manager CI Media Mail/Library Mail Renewal</t>
  </si>
  <si>
    <t>Mail Manager CI Multiple Use Renewal</t>
  </si>
  <si>
    <t>Move Manager LSP ANKLink addl use Renewal</t>
  </si>
  <si>
    <t>Move Manager LSP ANKLink Renewal</t>
  </si>
  <si>
    <t>Mail Manager CI Enhanced Merge Purge Renewal</t>
  </si>
  <si>
    <t>Mail Manager CI Network Server Add'l License Renewal</t>
  </si>
  <si>
    <t>Mail Manager CI Network Additional Seat Renewal</t>
  </si>
  <si>
    <t>Mail Manager CI Network 2-5 Seats Renewal</t>
  </si>
  <si>
    <t>Mail Mgr Palletization 1st Class Option Renewal</t>
  </si>
  <si>
    <t>Mail Manager CI Palletization Package Based Renewal</t>
  </si>
  <si>
    <t>Mail Manager CI Palletization Sack Based Renewal</t>
  </si>
  <si>
    <t>Mail Manager CI Palletization Tray Based Renewal</t>
  </si>
  <si>
    <t>Mail Manager CI Option for Priority Mail Renewal</t>
  </si>
  <si>
    <t>Mail Manager CI Remote Encoding Renewal</t>
  </si>
  <si>
    <t>Mail Manager CI Annual Renewal</t>
  </si>
  <si>
    <t>Mail Manager CI BPM/Parcel Post Renewal</t>
  </si>
  <si>
    <t>Mail Manager CI Task Master Renewal</t>
  </si>
  <si>
    <t>Part List</t>
  </si>
  <si>
    <t>MACH 5/6/X Series Memjet 1600DPI Printhead</t>
  </si>
  <si>
    <t>MACH 5/6/X Series Memjet 250-ml Ink Tank - CYAN</t>
  </si>
  <si>
    <t>MACH 5/6/X Series Memjet 250-ml Ink Tank - YELLOW</t>
  </si>
  <si>
    <t>MACH 5/6/X Series Memjet 250-ml Ink Tank - MAGENTA</t>
  </si>
  <si>
    <t>MACH 5/6/X Series Memjet 250-ml Ink Tank - BLACK</t>
  </si>
  <si>
    <t>MACH 9 Supplies Bundle - Includes: 1 each of M9INK-KK, M9INK-CC, M9INK-MM, M9INK-YY, MACHSVCSLED</t>
  </si>
  <si>
    <t>MACH 9 HP FI1000 Ink Tank K - BLACK, 498 ml</t>
  </si>
  <si>
    <t>MACH 9 HP FI1000 Ink Tank C - CYAN, 236 ml</t>
  </si>
  <si>
    <t>MACH 9 HP FI1000 Ink Tank M - Magenta, 231 ml</t>
  </si>
  <si>
    <t>MACH 9 HP FI1000 Ink Tank Y - Yellow, 223 ml</t>
  </si>
  <si>
    <t>HP FI1000 Print Head Maintenance Cartridge for MACH Series</t>
  </si>
  <si>
    <t>HP FI1000 Long Life Print Engine Replacement for MACH 9 Only</t>
  </si>
  <si>
    <t>M9SPLYBND</t>
  </si>
  <si>
    <t>M9INK-KK</t>
  </si>
  <si>
    <t>M9INK-CC</t>
  </si>
  <si>
    <t>M9INK-MM</t>
  </si>
  <si>
    <t>M9INK-YY</t>
  </si>
  <si>
    <t>MACHSVCSLED</t>
  </si>
  <si>
    <t>MACHPRINT</t>
  </si>
  <si>
    <t>DS7IQM9CDEPKIT</t>
  </si>
  <si>
    <t>IMPSUBCLUSTER4</t>
  </si>
  <si>
    <t>MACH SYMPHONY EMSP</t>
  </si>
  <si>
    <t>MACH SYMPHONY FSPT</t>
  </si>
  <si>
    <t>DS-700/MACH 9DS Interface Kit - Kit Includes: CPI, Transport, INF, Brackets, Cabling, Custom Furniture, &amp; Additional Hardware</t>
  </si>
  <si>
    <t>Impress Dedicated Subcluster 4 - 20M</t>
  </si>
  <si>
    <t>12-month Direct Customer Email Support (48-hr Response Time)</t>
  </si>
  <si>
    <t>12-month Direct Customer Voice/Video Support (24-hr Response Time)</t>
  </si>
  <si>
    <t>MACH 9DS Color Printing Sys w/PC &amp; Software for In-line Dyn Printing, Print Engine, supplies, In-line Vacuum Inkjet Base, PC, Req’d DS7IQM9CDEPKIT</t>
  </si>
  <si>
    <t>1 Station Expert:  1 Auto Feeder  + CIS Scanner + Multi License</t>
  </si>
  <si>
    <t>2 Station Expert:  2 Auto Fdr + CIS Scanner + Multi License</t>
  </si>
  <si>
    <t>3 Station Expert: 3 Auto Fdr + CIS Scanner + Multi License</t>
  </si>
  <si>
    <t>3 Station Special: 2 Auto + Special Fdr  + CIS Scanner + Multi License</t>
  </si>
  <si>
    <t>2 Station Expert: 2 Auto Fdrs, CIS Scanner, Multi License</t>
  </si>
  <si>
    <t>3 Station Expert: 2 Auto Fdrs + 1 HCDF, CIS Scanner, Multi License</t>
  </si>
  <si>
    <t xml:space="preserve">4 Station Expert: 4 Auto Fdrs, CIS Scanner, Multi License </t>
  </si>
  <si>
    <t>5 Station Expert: 4 Auto Fdrs + 1 HCDF, CIS Scanner, Multi License</t>
  </si>
  <si>
    <t xml:space="preserve">6 Station Expert: 6 Auto Fdrs, CIS Scanner, Multi License </t>
  </si>
  <si>
    <t xml:space="preserve">2 Station Special: 1 Auto &amp; 1 Special Fdrs, CIS Scanner, Multi License  </t>
  </si>
  <si>
    <t>3 Station Special: 2 Special Feeders + 1 HCDF, CIS Scanner,  Multi License</t>
  </si>
  <si>
    <t>4 Station Special: 2 Auto &amp; 2 Special Fdrs, CIS Scanner, Multi License</t>
  </si>
  <si>
    <t>5 Station Special: 2 Auto &amp; 2 Special Fdrs + 1 HCDF, CIS Scanner, Multi License</t>
  </si>
  <si>
    <t>6 Station Special: 4 Auto &amp; 2 Special Fdrs, CIS Scanner, Multi License</t>
  </si>
  <si>
    <t xml:space="preserve">2 Station Expert: 2 Auto Fdrs, CIS Scanner, Multi License </t>
  </si>
  <si>
    <t xml:space="preserve">5 Station Expert: 4 Auto Fdrs + 1 HCDF, CIS Scanner, Multi License </t>
  </si>
  <si>
    <t>3 Station Special: 2 Special Feeders + 1 HCDF, CIS Scanner, Multi License</t>
  </si>
  <si>
    <t xml:space="preserve">6 Station Special: 4 Auto &amp; 2 Special Fdrs, CIS Scanner, Multi License </t>
  </si>
  <si>
    <t xml:space="preserve">S.M.A.R.T. MailCenter Management Solution includes: iX-7 Base, Mixed Mail Feeder w/Catch Tray, 10lb Weigh Platform for Mailing and Shipping Modules, Ink Cartridge, Power Line Conditioner, All-in-One PC, and Zebra Thermal Label Printer.  S.M.A.R.T. MailCenter Software - 5 Mailroom User  Licenses; 250 Desktop Request to Send/Print Licenses; Multi-Carrier Shipping, Accounting, Reporting and Tracking capabilities. </t>
  </si>
  <si>
    <t xml:space="preserve">S.M.A.R.T.  MailCenter Management Solution includes: iX-7PRO Base, Mixed Mail Feeder w/CatchTray, 10lb Weigh Platform for Mailing Module, 70lb Mettler Toledo Weigh Platform w/Display for Shipping Module, Ink Cartridge, Power Line Conditioner, All-in-One PC and Zebra Thermal Label Printer.  S.M.A.R.T. MailCenter Software - 5 Mailroom User  Licenses; 250 Desktop Request to Send/Print Licenses; Multi-Carrier Shipping, Accounting, Reporting and Tracking capabilities. </t>
  </si>
  <si>
    <t xml:space="preserve">S.M.A.R.T. MailCenter Management Solution includes: iX-7 Base, Mixed Mail Feeder w/Drop Tray, 10lb Weighing Platform for Mailing Module, 30lb Mettler Toledo Weigh Platform w/Display for Shipping Module, Ink Cartridge, Power Line Conditioner, All-in-One PC and Zebra Thermal Label Printer.  S.M.A.R.T. MailCenter Software - 5 Mailroom User  Licenses; 250 Desktop Request to Send/Print Licenses; Multi-Carrier Shipping, Accounting, Reporting and Tracking capabilities. </t>
  </si>
  <si>
    <t xml:space="preserve">S.M.A.R.T. MailCenter Management Solution includes: iX-7 Base, Mixed Mail Feeder w/Drop Tray, 10lb Weighing Platform for Mailing Module,  70lb Mettler Toledo Weigh Platform w/Display for Shipping Module, Ink Cartridge, Power Line Conditioner, All-in-One PC and Zebra Thermal Label Printer.  S.M.A.R.T. MailCenter Software - 5 Mailroom User  Licenses; 250 Desktop Request to Send/Print Licenses; Multi-Carrier Shipping, Accounting, Reporting and Tracking capabilities. </t>
  </si>
  <si>
    <t xml:space="preserve">S.M.A.R.T. MailCenter Management Solution includes: iX-9A 210 LPM Base, Puffy Postcard Feeder, 10lb Weigh Platform for mailing and shipping modules, 10lb stand, Dynamic Weighing Module, Ink Cartridge, Power Line Conditioner, 149LB Mettler Toledo Weigh Platform w/Display for Shipping Module, All-in-One PC w/mounting kit, Thermal Label Printer &amp; Stand, Wireless Keyboard &amp; Stand, Wireless Barcode Scanner &amp; Stand. S.M.A.R.T. MailCenter Software - 5 Mailroom User  Licenses; 250 Desktop Request to Send/Print Licenses; Multi-Carrier Shipping, Accounting, Reporting and Tracking capabilities. </t>
  </si>
  <si>
    <t xml:space="preserve">S.M.A.R.T. MailCenter Management Solution includes: iX-9A 210 LPM Base, Puffy Postcard Feeder, 10lb Weigh Platform for mailing and shipping modules, 10lb stand, Ink Cartridge, Power Line Conditioner, All-in-One PC w/mounting kit, Thermal Label Printer &amp; Stand, Wireless Keyboard &amp; Stand, Wireless Barcode Scanner &amp; Stand. S.M.A.R.T. MailCenter Software - 5 Mailroom User  Licenses; 250 Desktop Request to Send/Print Licenses; Multi-Carrier Shipping, Accounting, Reporting and Tracking capabilities. </t>
  </si>
  <si>
    <t xml:space="preserve">S.M.A.R.T. MailCenter Management Solution includes: iX-9A 210 LPM Base, Puffy Postcard Feeder, 30lb Weigh Platform for mailing and shipping modules, 30lb stand, Ink Cartridge, Power Line Conditioner, All-in-One PC w/mounting kit, Thermal Label Printer &amp; Stand, Wireless Keyboard &amp; Stand, Wireless Barcode Scanner &amp; Stand. S.M.A.R.T. MailCenter Software - 5 Mailroom User  Licenses; 250 Desktop Request to Send/Print Licenses; Multi-Carrier Shipping, Accounting, Reporting and Tracking capabilities. </t>
  </si>
  <si>
    <t xml:space="preserve">S.M.A.R.T. MailCenter Management Solution includes: iX-9A 210 LPM Base, Puffy Postcard Feeder, 70lb Weigh Platform for mailing and shipping modules, 70lb stand, Ink Cartridge, Power Line Conditioner, All-in-One PC w/mounting kit, Thermal Label Printer &amp; Stand, Wireless Keyboard &amp; Stand, Wireless Barcode Scanner &amp; Stand. S.M.A.R.T. MailCenter Software - 5 Mailroom User  Licenses; 250 Desktop Request to Send/Print Licenses; Multi-Carrier Shipping, Accounting, Reporting and Tracking capabilities. </t>
  </si>
  <si>
    <t xml:space="preserve">S.M.A.R.T. MailCenter Management Solution includes: iX-9B 260 LPM Base, Puffy Postcard Feeder, 10lb Weigh Platform for mailing and shipping modules, 10lb stand, Ink Cartridge, Power Line Conditioner, Dynamic Weigh Platform, 30LB Mettler Toledo Weigh Platform w/Display for Shipping Module, All-in-One PC w/mounting kit, Thermal Label Printer &amp; Stand, Wireless Keyboard &amp; Stand, Wireless Barcode Scanner &amp; Stand. S.M.A.R.T. MailCenter Software - 5 Mailroom User  Licenses; 250 Desktop Request to Send/Print Licenses; Multi-Carrier Shipping, Accounting, Reporting and Tracking capabilities. </t>
  </si>
  <si>
    <t xml:space="preserve">S.M.A.R.T. MailCenter Management Solution includes: iX-9B 260 LPM Base, Puffy Postcard Feeder, 10lb Weigh Platform for mailing and shipping modules, Ink Cartridge, Power Line Conditioner, All-in-One PC w/mounting kit, Thermal Label Printer &amp; Stand, Wireless Keyboard &amp; Stand, Wireless Barcode Scanner &amp; Stand. S.M.A.R.T. MailCenter Software - 5 Mailroom User  Licenses; 250 Desktop Request to Send/Print Licenses; Multi-Carrier Shipping, Accounting, Reporting and Tracking capabilities. </t>
  </si>
  <si>
    <t xml:space="preserve">S.M.A.R.T. MailCenter Management Solution includes: iX-9B 260 LPM Base, Puffy Postcard Feeder, 30lb Weigh Platform for mailing and shipping modules, Ink Cartridge, Power Line Conditioner, All-in-One PC w/mounting kit, Thermal Label Printer &amp; Stand, Wireless Keyboard &amp; Stand, Wireless Barcode Scanner &amp; Stand. S.M.A.R.T. MailCenter Software - 5 Mailroom User  Licenses; 250 Desktop Request to Send/Print Licenses; Multi-Carrier Shipping, Accounting, Reporting and Tracking capabilities. </t>
  </si>
  <si>
    <t xml:space="preserve">S.M.A.R.T. MailCenter Management Solution includes: iX-9B 260 LPM Base, Puffy Postcard Feeder, 70lb Weigh Platform for mailing and shipping modules, Ink Cartridge, Power Line Conditioner, All-in-One PC w/mounting kit, Thermal Label Printer &amp; Stand, Wireless Keyboard &amp; Stand, Wireless Barcode Scanner &amp; Stand. S.M.A.R.T. MailCenter Software - 5 Mailroom User  Licenses; 250 Desktop Request to Send/Print Licenses; Multi-Carrier Shipping, Accounting, Reporting and Tracking capabilities. </t>
  </si>
  <si>
    <t xml:space="preserve">S.M.A.R.T. MailCenter Management Solution includes: iX-9C 300 LPM Base, Puffy Postcard Feeder, 10lb Weigh Platform for mailing and shipping modules, 10lb stand, Ink Cartridge, Power Line Conditioner, Dynamic Weighing Platform, 30LB Mettler Toledo Weigh Platform w/Display for Shipping Module, Conveyor Stacker, All-in-One PC w/mounting kit, Thermal Label Printer &amp; Stand, Wireless Keyboard &amp; Stand, Wireless Barcode Scanner &amp; Stand. S.M.A.R.T. MailCenter Software - 5 Mailroom User  Licenses; 250 Desktop Request to Send/Print Licenses; Multi-Carrier Shipping, Accounting, Reporting and Tracking capabilities. </t>
  </si>
  <si>
    <t xml:space="preserve">S.M.A.R.T. MailCenter Management Solution includes: iX-9C 300 LPM Base, Puffy Postcard Feeder, 10lb Weigh Platform for mailing and shipping modules, 10lb stand, Dynamic Weigh Module,  Ink Cartridge, Power Line Conditioner, 70LB Mettler Toledo Weigh Platform w/Display for Shipping Module, All-in-One PC w/mounting kit, Thermal Label Printer &amp; Stand, Wireless Keyboard &amp; Stand, Wireless Barcode Scanner &amp; Stand.  S.M.A.R.T. MailCenter Software - 5 Mailroom User  Licenses; 250 Desktop Request to Send/Print Licenses; Multi-Carrier Shipping, Accounting, Reporting and Tracking capabilities. </t>
  </si>
  <si>
    <t xml:space="preserve">S.M.A.R.T. MailCenter Management Solution includes: iX-9C 300 LPM Base, Puffy Postcard Feeder, 30lb Weigh Platform for mailing and shipping modules, Ink Cartridge, Power Line Conditioner, All-in-One PC w/mounting kit, Thermal Label Printer &amp; Stand, Wireless Keyboard &amp; Stand, Wireless Barcode Scanner &amp; Stand. S.M.A.R.T. MailCenter Software - 5 Mailroom User  Licenses; 250 Desktop Request to Send/Print Licenses; Multi-Carrier Shipping, Accounting, Reporting and Tracking capabilities. </t>
  </si>
  <si>
    <t xml:space="preserve">S.M.A.R.T. MailCenter Management Solution includes: iX-9C 300 LPM Base, Puffy Postcard Feeder, 70lb Weigh Platform for mailing and shipping modules, Ink Cartridge, Power Line Conditioner, All-in-One PC w/mounting kit, Thermal Label Printer &amp; Stand, Wireless Keyboard &amp; Stand, Wireless Barcode Scanner &amp; Stand. S.M.A.R.T. MailCenter Software - 5 Mailroom User  Licenses; 250 Desktop Request to Send/Print Licenses; Multi-Carrier Shipping, Accounting, Reporting and Tracking capabilities. </t>
  </si>
  <si>
    <t>Two Hours Training: Mailing Products (IS-420/440/460/480/5000/5500/6000), (IN-600/700/750) &amp;(iX-5/7/7PRO/9) Vertical Table Top Inserters (DS40i-DS95i), High Volume Inserters (DS180i/DS200) (DS12G4i) and Address Printers (AS5/7/9 and AS36 Series).</t>
  </si>
  <si>
    <t>Four Hours Training: Mailing Products (IS-420/440/460/480/5000/5500/6000), (IN- 600/700/750) &amp; (iX-5/7/7PRO/9) Vertical Table Top Inserters (DS40i-DS95i), High Volume Inserters (DS180/DS200) (DS12G4i) and Address Printers (AS5/7/9 and AS36 Series).</t>
  </si>
  <si>
    <t>Eight Hours Training: Mailing Products (IS-420/440/460/480/5000/5500/6000), (IN- 600/700/750) &amp; (iX-5/7/7PRO/9) Vertical Table Top Inserters (DS40i-DS95i), High Volume Inserters (DS180/DS200) (DS12G4i) and Address Printers (AS5/7/9 and AS36 Series).</t>
  </si>
  <si>
    <t>Six Hours Training: Mailing Products (IS-420/440/460/480/5000/5500/6000), (IN- 600/700/750) &amp; (iX-5/7/7PRO/9) Vertical Table Top Inserters (DS40i-DS95i), High Volume Inserters (DS180/DS200) (DS12G4i) and Address Printers (AS5/7/9 and AS36 Series).</t>
  </si>
  <si>
    <t xml:space="preserve">On Site local service for non covered labor: sold by units                                                                      
(BCC Architect, BCC Data Quality, BCC Impress Automate Plug-In, BCC Off Archtct OMS, BulkMailer Business, BulkMailer Professional, BulkMailer SMB, BulkMailer Standard, ConnectSuite e-Certify, ConnectSuite eDelivery
ConnectSuite e-Preference, ConnectSuite e-Validate, Impress Automate ON-PREM, Impress Automate Portability, Impress Platform, &amp;
OMS200)
</t>
  </si>
  <si>
    <t>Contract Part#</t>
  </si>
  <si>
    <t>IX3WP5</t>
  </si>
  <si>
    <t>CERT890-QDT2K</t>
  </si>
  <si>
    <t>TRACK888-QDT2K</t>
  </si>
  <si>
    <t>Label 890 Certified Mail.  For use with SP35 App (E-Services w/Electronic Return Receipt) 2K Roll. Supports All iX/IN/IS-Series Mailing Systems</t>
  </si>
  <si>
    <t>Label 888 USPS Tracking. For use with SP35 App (E-Services w/Electronic Return Receipt) 2K Roll. Supports All iX, IN and IS-Series Mailing Systems</t>
  </si>
  <si>
    <t>MACH-9DS-SYS</t>
  </si>
  <si>
    <t>Distribute Prepaid 12 (Includes 3,000,000 Annual Automate Clicks/Pages)</t>
  </si>
  <si>
    <t>Distribute Prepaid 13 (Includes 3,000,000 Annual Automate Clicks/Pages)</t>
  </si>
  <si>
    <t>Distribute Prepaid 14 (Includes 3,000,000 Annual Automate Clicks/Pages)</t>
  </si>
  <si>
    <t>Distribute Prepaid 15 (Includes 3,000,000 Annual Automate Clicks/Pages)</t>
  </si>
  <si>
    <t>Distribute Prepaid 16 (Includes 1,200,000 Annual Automate Clicks/Pages)</t>
  </si>
  <si>
    <t>ConnectSuite Automate Portability</t>
  </si>
  <si>
    <t>CSAUTO-PORT</t>
  </si>
  <si>
    <t>IMPSBUPREPAY-P12</t>
  </si>
  <si>
    <t>IMPSBUPREPAY-P13</t>
  </si>
  <si>
    <t>IMPSBUPREPAY-P14</t>
  </si>
  <si>
    <t>IMPSBUPREPAY-P15</t>
  </si>
  <si>
    <t>IMPSBUPREPAY-P16</t>
  </si>
  <si>
    <t>IX3WP5 ($1,219.87), IX3DW5 ($132.70), IX3AI</t>
  </si>
  <si>
    <r>
      <rPr>
        <b/>
        <sz val="11"/>
        <rFont val="Calibri"/>
        <family val="2"/>
        <scheme val="minor"/>
      </rPr>
      <t>On Site local service for non covered labor: sold by units</t>
    </r>
    <r>
      <rPr>
        <sz val="11"/>
        <rFont val="Calibri"/>
        <family val="2"/>
        <scheme val="minor"/>
      </rPr>
      <t xml:space="preserve">
(WTS-P, iMCM G2, Account Report Manager, New EMS Packages, EMS ProServ, EMS SYS Software, Documet Handling Solutions, WTS
</t>
    </r>
  </si>
  <si>
    <t>M7INK-KK</t>
  </si>
  <si>
    <t>M7INK-CC</t>
  </si>
  <si>
    <t>M7INK-MM</t>
  </si>
  <si>
    <t>M7INK-YY</t>
  </si>
  <si>
    <t>M7SPLYBND</t>
  </si>
  <si>
    <t>MACH7PRINT</t>
  </si>
  <si>
    <t>MACH 7 HP Ink Tank K - BLACK, 498 ml</t>
  </si>
  <si>
    <t>MACH 7 HP Ink Tank C - CYAN, 238 ml</t>
  </si>
  <si>
    <t>MACH 7 HP Ink Tank M - Magenta, 233 ml</t>
  </si>
  <si>
    <t>MACH 7 HP Ink Tank Y - Yellow, 225 ml</t>
  </si>
  <si>
    <t>MACH 7 Supplies Bundle - Includes: 1 each of M7INK-KK, M7INK-CC, M7INK-MM, M7INK-YY, MACHSVCSLED</t>
  </si>
  <si>
    <t>HP Long Life Print Engine Replacement for MACH 7 Only</t>
  </si>
  <si>
    <t>CQ-L3 I-O-ADDER-SG</t>
  </si>
  <si>
    <t>CQ PP Adder Large Indoor Outdoor Tower 3 Doors Stone Grey</t>
  </si>
  <si>
    <t>HE-L3 I-O-ADDER-SG</t>
  </si>
  <si>
    <t>HE PP Adder Large Indoor Outdoor Tower 3 Doors Stone Grey</t>
  </si>
  <si>
    <t>MACH 7 S</t>
  </si>
  <si>
    <t>MACH 7 Intelligent Color Envelope Printing System:  MACH 7 Printer includes printer, full set of starter inkjet supplies, AccuTrak registration transport, Window Driver and MACH FDR Intelligent Belt Feeder with Glide Riser</t>
  </si>
  <si>
    <t>MACH 7 SC</t>
  </si>
  <si>
    <t>MACH 7 Productivity Printing Package: MACH 7 S &amp; AS-CSD# Conveyor Stacker</t>
  </si>
  <si>
    <t>MACH 7 SMP</t>
  </si>
  <si>
    <t>MACH 7 Ready to Print Color Printing Bundle.  MACH 7, MACH-FDR &amp; MACH Color Software on Pre-loaded Dell PC</t>
  </si>
  <si>
    <t>MACH 7 SCMP</t>
  </si>
  <si>
    <t>MACH 7 Turn Key Print Shop Production Bundle.  MACH 7, MACH-FDR, AS-CSD3 &amp; MACH Color Software on Pre-loaded Dell PC</t>
  </si>
  <si>
    <t>MACH TCHPC</t>
  </si>
  <si>
    <t>Dell All-in-One 24" Touchscreen PC with Wireless Keyboard &amp; Mouse</t>
  </si>
  <si>
    <t>MACH COLOR</t>
  </si>
  <si>
    <t>MACH Color QuickRIP Software with Color Management &amp; Swap for Windows</t>
  </si>
  <si>
    <t>MACH COLOR PC</t>
  </si>
  <si>
    <t>Pre-loaded DELL PC with RIP &amp; Control Software.  Includes: MACH TCHPC, MACH Color QuickRIP, Keyboard and Mouse</t>
  </si>
  <si>
    <t>MACH-FDR</t>
  </si>
  <si>
    <t>Synchronized &amp; Intelligent Belt for Select MACH Printers</t>
  </si>
  <si>
    <t>37-206-16</t>
  </si>
  <si>
    <t>Long Media Kit for MACH Feeder</t>
  </si>
  <si>
    <t>50001-100K</t>
  </si>
  <si>
    <t>50001-1M</t>
  </si>
  <si>
    <t>50001-500K</t>
  </si>
  <si>
    <t>Click Pack 100K</t>
  </si>
  <si>
    <t>Click Pack 1M</t>
  </si>
  <si>
    <t>Click Pack 500K</t>
  </si>
  <si>
    <t>DS7IQTURNER</t>
  </si>
  <si>
    <t>Envelope Turner</t>
  </si>
  <si>
    <t>DS12G5IBASE8K</t>
  </si>
  <si>
    <t>DS1200 G5i 8K BASE + DBLE TRACK UNIT, AIMS OnBoard</t>
  </si>
  <si>
    <t>DS12G5IBASE10K</t>
  </si>
  <si>
    <t>DS1200 G5i 10K BASE +DBLE TRACK UNIT, AIMS OnBoard</t>
  </si>
  <si>
    <t>DS12G5IBASE12K</t>
  </si>
  <si>
    <t>DS1200 G5i 12K BASE +DBLE TRACK UNIT, AIMS OnBoard</t>
  </si>
  <si>
    <t>DS12DBLTRAC5</t>
  </si>
  <si>
    <t>DS12DBLTRAC5BL</t>
  </si>
  <si>
    <t>DOUBLE TRACK UNIT BLANK LEFT</t>
  </si>
  <si>
    <t>DS12DBLTRAC5BR</t>
  </si>
  <si>
    <t>DOUBLE TRACK UNIT BLANK RIGHT</t>
  </si>
  <si>
    <t>DS12DTRACUPGL</t>
  </si>
  <si>
    <t>UPGRADE BLANK STATION LEFT</t>
  </si>
  <si>
    <t>DS12DTRACUPGR</t>
  </si>
  <si>
    <t>UPGRADE BLANK STATION RIGHT</t>
  </si>
  <si>
    <t>DS12FOLDERG5</t>
  </si>
  <si>
    <t>FOLDER (Includes NBR Rollers)</t>
  </si>
  <si>
    <t>DS12ACCUMG5</t>
  </si>
  <si>
    <t>ACCUMULATOR (requires Folder &amp; Speed License)</t>
  </si>
  <si>
    <t>DS12ACC26KCONV</t>
  </si>
  <si>
    <t>ACCUMULATOR 30/32K TO 26K CONVERSION KIT</t>
  </si>
  <si>
    <t>DS12SHTRDRTPORT</t>
  </si>
  <si>
    <t>SHEET READER TRANSPORT</t>
  </si>
  <si>
    <t>DS12HORSHTRDRTPORT</t>
  </si>
  <si>
    <t>HORIZONTAL SHEET READER TRANSPORT</t>
  </si>
  <si>
    <t>DS12FXDMLTSHTTOP</t>
  </si>
  <si>
    <t>FIXED MULTI SHEET READER TOP</t>
  </si>
  <si>
    <t>DS12FXDMLTSHTDR</t>
  </si>
  <si>
    <t>FIXED MULTI SHEET READER BOTTOM</t>
  </si>
  <si>
    <t>DS12DATAMNSRTOP</t>
  </si>
  <si>
    <t>DATA MAN 1D/2D SHEET READER (TOP READ)</t>
  </si>
  <si>
    <t>DS12INSRDRTPORT</t>
  </si>
  <si>
    <t>INSERT READER TRANSPORT</t>
  </si>
  <si>
    <t>DS12FXDMLTINSTOP</t>
  </si>
  <si>
    <t>FIXED MULTI INSERT READER TOP</t>
  </si>
  <si>
    <t>DS12DATAMNIRTOP</t>
  </si>
  <si>
    <t>DATA MAN 1D/2D INSERT READER (TOP READ)</t>
  </si>
  <si>
    <t>DS120MULTI</t>
  </si>
  <si>
    <t>MULTI READ LICENSE OMR 1D/2D</t>
  </si>
  <si>
    <t>DS121D2DLIC</t>
  </si>
  <si>
    <t>1D/2D LICENSE</t>
  </si>
  <si>
    <t>DS12OMRLIC</t>
  </si>
  <si>
    <t>OMR LICENSE</t>
  </si>
  <si>
    <t>DS12OCRLIC</t>
  </si>
  <si>
    <t>OCR LICENSE</t>
  </si>
  <si>
    <t>DS12MSXPROC</t>
  </si>
  <si>
    <t>MSX AUTO-MULTI PROCESSOR 1 PORT</t>
  </si>
  <si>
    <t>DS12MSXRDR</t>
  </si>
  <si>
    <t>MSX AUTO-MULTI READER</t>
  </si>
  <si>
    <t>DS12MULTRD4XPRO</t>
  </si>
  <si>
    <t>MULTI READ PROCESSOR 4 PORT</t>
  </si>
  <si>
    <t>DS12VERTSTKMONKIT</t>
  </si>
  <si>
    <t>VERTICAL STACKER MONITOR KIT</t>
  </si>
  <si>
    <t>IX9AI (Commercial w/Quadient Postage Funding AdvantagePLUS)</t>
  </si>
  <si>
    <t>IX9AI</t>
  </si>
  <si>
    <t>IX9AI Competitive Lease Rate ONLY</t>
  </si>
  <si>
    <t>IX9 Meter Rental</t>
  </si>
  <si>
    <t>OM606BASE</t>
  </si>
  <si>
    <t>OM606BASESORTER</t>
  </si>
  <si>
    <t>OM606COMMPORT</t>
  </si>
  <si>
    <t>OM606INKJET</t>
  </si>
  <si>
    <t>OM606SORTCONVEYOR</t>
  </si>
  <si>
    <t>OM606SORTERBIN</t>
  </si>
  <si>
    <t>OM606STATSPRNTR</t>
  </si>
  <si>
    <t>IDSTC53</t>
  </si>
  <si>
    <t>IDSTC-5358-5SLCRAD</t>
  </si>
  <si>
    <t>IDSTC-5358BATT</t>
  </si>
  <si>
    <t>IDSTC-5358BOOT</t>
  </si>
  <si>
    <t>IDSTC-5358CRADLE</t>
  </si>
  <si>
    <t>IDSTC-5358CUPSHIMS</t>
  </si>
  <si>
    <t>IDSTC-5358ETHCRAD</t>
  </si>
  <si>
    <t>IDSTC-5358EXBATT</t>
  </si>
  <si>
    <t>IDSTC-5358HOL</t>
  </si>
  <si>
    <t>IDSTC53KIT</t>
  </si>
  <si>
    <t>IDSTC58</t>
  </si>
  <si>
    <t>IDSTC58KIT</t>
  </si>
  <si>
    <t>Omation 606 High Speed Opener. Process up to 40,000 Envelopes per Hour.</t>
  </si>
  <si>
    <t>Omation 606 W/Sort Capability. (Requires either Bin or Conveyor)</t>
  </si>
  <si>
    <t>Omation 606 Communications Port</t>
  </si>
  <si>
    <t>Omation 606 Ink Jet Printer</t>
  </si>
  <si>
    <t>Omation 606 Sorter Conveyor (Used with Sort Capability)</t>
  </si>
  <si>
    <t>Omation 606 Sort Bin (Used with Sort Capability)</t>
  </si>
  <si>
    <t>Omation 606 Stats Printer</t>
  </si>
  <si>
    <t>WTS-P TC53 Zebra Scanner. MUST ALSO ORDER IDSMBSLIC-N</t>
  </si>
  <si>
    <t>WTS-P TC53/58 5-Port Charging Cradle.  The Cradle charges scanners with or without protective boot. Ethernet, Cradle - 5 Slot 5D Ethernet</t>
  </si>
  <si>
    <t>WTS-P TC53/58  4400 mAh Battery</t>
  </si>
  <si>
    <t>WTS-P TC53/58 Protective Boot</t>
  </si>
  <si>
    <t>WTS-P TC53/58 Single USB Cradle,1 Slot 1D 1B Charge</t>
  </si>
  <si>
    <t>WTS-P TC53/58 Cradle Cup Replacement</t>
  </si>
  <si>
    <t>WTS-P TC53/58 Single Ethernet Cradle, 1 Slot 1D 1B Ethernet</t>
  </si>
  <si>
    <t>WTS-P TC53/58  6600 mAh Battery</t>
  </si>
  <si>
    <t xml:space="preserve">WTS-P TC53/58 Soft Holster </t>
  </si>
  <si>
    <t>WTS-P TC53 Scanner Bundle: Includes Zebra TC53 Scanner w/ camera, USB Charging Cradle, Protective Boot. MUST ALSO ORDER IDSMBSLIC-N</t>
  </si>
  <si>
    <t>WTS-P TC58 Zebra Scanner. MUST ALSO ORDER IDSMBSLIC-N</t>
  </si>
  <si>
    <t>WTS-P Zebra TC58 Cellular 5G Scanner Bundle: Includes TC58 Cellular Scanner w/ Camera, USB Charging Cradle, Protective Boot. MUST ORDER IDSMBSLIC-N</t>
  </si>
  <si>
    <t>IMPSBUPREPAY-P0</t>
  </si>
  <si>
    <t>Distribute Prepaid 0 (Includes 2,500 Annual Automate Clicks/Pages)</t>
  </si>
  <si>
    <t>DS12G5INSPLT</t>
  </si>
  <si>
    <t>DS12G5KICKER</t>
  </si>
  <si>
    <t>KICKER UPGRADE</t>
  </si>
  <si>
    <t>NSADVTRAIN</t>
  </si>
  <si>
    <t>(District Only) NeoShip ADV Train-Install</t>
  </si>
  <si>
    <t>Product update
Added Products (Lite Blue) 23
Deleted Products (Lite Red)  54</t>
  </si>
  <si>
    <t>Supply update
Added Products (Lite Blue)  0
Deleted Products (Lite Red)  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</si>
</sst>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2" formatCode="_(&quot;$&quot;* #,##0_);_(&quot;$&quot;* \(#,##0\);_(&quot;$&quot;* &quot;-&quot;_);_(@_)"/>
    <numFmt numFmtId="44" formatCode="_(&quot;$&quot;* #,##0.00_);_(&quot;$&quot;* \(#,##0.00\);_(&quot;$&quot;* &quot;-&quot;??_);_(@_)"/>
    <numFmt numFmtId="43" formatCode="_(* #,##0.00_);_(* \(#,##0.00\);_(* &quot;-&quot;??_);_(@_)"/>
    <numFmt numFmtId="164" formatCode="#,##0.00\ [$EUR]"/>
    <numFmt numFmtId="165" formatCode="mm/dd/yy"/>
  </numFmts>
  <fonts count="21" x14ac:knownFonts="1">
    <font>
      <sz val="11"/>
      <color theme="1"/>
      <name val="Calibri"/>
      <family val="2"/>
      <scheme val="minor"/>
    </font>
    <font>
      <sz val="11"/>
      <color theme="1"/>
      <name val="Calibri"/>
      <family val="2"/>
      <scheme val="minor"/>
    </font>
    <font>
      <b/>
      <sz val="12"/>
      <name val="Arial"/>
      <family val="2"/>
    </font>
    <font>
      <b/>
      <sz val="12"/>
      <color theme="1"/>
      <name val="Arial"/>
      <family val="2"/>
    </font>
    <font>
      <sz val="12"/>
      <name val="Arial"/>
      <family val="2"/>
    </font>
    <font>
      <sz val="10"/>
      <name val="Arial"/>
      <family val="2"/>
    </font>
    <font>
      <sz val="11"/>
      <name val="Calibri"/>
      <family val="2"/>
      <scheme val="minor"/>
    </font>
    <font>
      <sz val="10"/>
      <color indexed="8"/>
      <name val="Arial"/>
      <family val="2"/>
    </font>
    <font>
      <b/>
      <sz val="12"/>
      <color theme="1"/>
      <name val="Calibri"/>
      <family val="2"/>
      <scheme val="minor"/>
    </font>
    <font>
      <b/>
      <sz val="16"/>
      <color theme="1"/>
      <name val="Arial"/>
      <family val="2"/>
    </font>
    <font>
      <sz val="12"/>
      <color theme="1"/>
      <name val="Arial"/>
      <family val="2"/>
    </font>
    <font>
      <b/>
      <sz val="14"/>
      <color theme="1"/>
      <name val="Arial"/>
      <family val="2"/>
    </font>
    <font>
      <b/>
      <sz val="14"/>
      <name val="Arial"/>
      <family val="2"/>
    </font>
    <font>
      <b/>
      <sz val="11"/>
      <color theme="1"/>
      <name val="Calibri"/>
      <family val="2"/>
      <scheme val="minor"/>
    </font>
    <font>
      <b/>
      <sz val="11"/>
      <name val="Calibri"/>
      <family val="2"/>
      <scheme val="minor"/>
    </font>
    <font>
      <sz val="11"/>
      <color indexed="8"/>
      <name val="Calibri"/>
      <family val="2"/>
      <charset val="1"/>
    </font>
    <font>
      <sz val="11"/>
      <color rgb="FF9C6500"/>
      <name val="Calibri"/>
      <family val="2"/>
      <scheme val="minor"/>
    </font>
    <font>
      <sz val="11"/>
      <color indexed="8"/>
      <name val="Calibri"/>
      <family val="2"/>
      <scheme val="minor"/>
    </font>
    <font>
      <sz val="12"/>
      <name val="Calibri"/>
      <family val="2"/>
      <scheme val="minor"/>
    </font>
    <font>
      <b/>
      <sz val="12"/>
      <name val="Calibri"/>
      <family val="2"/>
      <scheme val="minor"/>
    </font>
    <font>
      <sz val="12"/>
      <color theme="1"/>
      <name val="Calibri"/>
      <family val="2"/>
      <scheme val="minor"/>
    </font>
  </fonts>
  <fills count="15">
    <fill>
      <patternFill patternType="none"/>
    </fill>
    <fill>
      <patternFill patternType="gray125"/>
    </fill>
    <fill>
      <patternFill patternType="solid">
        <fgColor rgb="FF92D050"/>
        <bgColor indexed="64"/>
      </patternFill>
    </fill>
    <fill>
      <patternFill patternType="solid">
        <fgColor theme="6" tint="0.59999389629810485"/>
        <bgColor indexed="64"/>
      </patternFill>
    </fill>
    <fill>
      <patternFill patternType="solid">
        <fgColor theme="0"/>
        <bgColor indexed="64"/>
      </patternFill>
    </fill>
    <fill>
      <patternFill patternType="solid">
        <fgColor theme="0" tint="-0.14999847407452621"/>
        <bgColor indexed="64"/>
      </patternFill>
    </fill>
    <fill>
      <patternFill patternType="solid">
        <fgColor theme="2"/>
        <bgColor indexed="64"/>
      </patternFill>
    </fill>
    <fill>
      <patternFill patternType="solid">
        <fgColor theme="4" tint="0.39997558519241921"/>
        <bgColor indexed="64"/>
      </patternFill>
    </fill>
    <fill>
      <patternFill patternType="solid">
        <fgColor theme="2" tint="-9.9978637043366805E-2"/>
        <bgColor indexed="64"/>
      </patternFill>
    </fill>
    <fill>
      <patternFill patternType="solid">
        <fgColor theme="1"/>
        <bgColor indexed="64"/>
      </patternFill>
    </fill>
    <fill>
      <patternFill patternType="solid">
        <fgColor theme="6"/>
        <bgColor theme="6"/>
      </patternFill>
    </fill>
    <fill>
      <patternFill patternType="solid">
        <fgColor theme="9" tint="0.79998168889431442"/>
        <bgColor indexed="64"/>
      </patternFill>
    </fill>
    <fill>
      <patternFill patternType="solid">
        <fgColor rgb="FFFFEB9C"/>
      </patternFill>
    </fill>
    <fill>
      <patternFill patternType="solid">
        <fgColor theme="5" tint="0.79998168889431442"/>
        <bgColor indexed="64"/>
      </patternFill>
    </fill>
    <fill>
      <patternFill patternType="solid">
        <fgColor theme="4" tint="0.79998168889431442"/>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s>
  <cellStyleXfs count="39">
    <xf numFmtId="0" fontId="0" fillId="0" borderId="0"/>
    <xf numFmtId="44" fontId="1" fillId="0" borderId="0" applyFon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xf numFmtId="0" fontId="5" fillId="0" borderId="0" applyNumberFormat="0" applyFill="0" applyBorder="0" applyAlignment="0" applyProtection="0"/>
    <xf numFmtId="0" fontId="1" fillId="0" borderId="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xf numFmtId="0" fontId="5" fillId="0" borderId="0"/>
    <xf numFmtId="0" fontId="5" fillId="0" borderId="0"/>
    <xf numFmtId="0" fontId="5" fillId="0" borderId="0" applyNumberFormat="0" applyFill="0" applyBorder="0" applyAlignment="0" applyProtection="0"/>
    <xf numFmtId="0" fontId="5" fillId="0" borderId="0"/>
    <xf numFmtId="0" fontId="5" fillId="0" borderId="0" applyNumberFormat="0" applyFill="0" applyBorder="0" applyAlignment="0" applyProtection="0"/>
    <xf numFmtId="0" fontId="5" fillId="0" borderId="0"/>
    <xf numFmtId="0" fontId="5" fillId="0" borderId="0" applyNumberFormat="0" applyFill="0" applyBorder="0" applyAlignment="0" applyProtection="0"/>
    <xf numFmtId="0" fontId="5" fillId="0" borderId="0" applyNumberFormat="0" applyFill="0" applyBorder="0" applyAlignment="0" applyProtection="0"/>
    <xf numFmtId="0" fontId="1" fillId="0" borderId="0"/>
    <xf numFmtId="164" fontId="5" fillId="0" borderId="0" applyNumberFormat="0" applyFill="0" applyBorder="0" applyAlignment="0" applyProtection="0"/>
    <xf numFmtId="0" fontId="5" fillId="0" borderId="0" applyNumberFormat="0" applyFill="0" applyBorder="0" applyAlignment="0" applyProtection="0"/>
    <xf numFmtId="0" fontId="5" fillId="0" borderId="0"/>
    <xf numFmtId="0" fontId="1" fillId="0" borderId="0"/>
    <xf numFmtId="0" fontId="5" fillId="0" borderId="0"/>
    <xf numFmtId="44" fontId="5" fillId="0" borderId="0" applyFont="0" applyFill="0" applyBorder="0" applyAlignment="0" applyProtection="0"/>
    <xf numFmtId="0" fontId="1" fillId="0" borderId="0"/>
    <xf numFmtId="44" fontId="5" fillId="0" borderId="0" applyFont="0" applyFill="0" applyBorder="0" applyAlignment="0" applyProtection="0"/>
    <xf numFmtId="0" fontId="1" fillId="0" borderId="0"/>
    <xf numFmtId="0" fontId="1" fillId="0" borderId="0"/>
    <xf numFmtId="0" fontId="15" fillId="0" borderId="0"/>
    <xf numFmtId="0" fontId="7" fillId="0" borderId="0"/>
    <xf numFmtId="0" fontId="16" fillId="12" borderId="0" applyNumberFormat="0" applyBorder="0" applyAlignment="0" applyProtection="0"/>
    <xf numFmtId="43" fontId="5" fillId="0" borderId="0" applyFont="0" applyFill="0" applyBorder="0" applyAlignment="0" applyProtection="0"/>
    <xf numFmtId="0" fontId="1" fillId="0" borderId="0"/>
    <xf numFmtId="9" fontId="1" fillId="0" borderId="0" applyFont="0" applyFill="0" applyBorder="0" applyAlignment="0" applyProtection="0"/>
    <xf numFmtId="0" fontId="7" fillId="0" borderId="0"/>
    <xf numFmtId="0" fontId="7" fillId="0" borderId="0"/>
  </cellStyleXfs>
  <cellXfs count="282">
    <xf numFmtId="0" fontId="0" fillId="0" borderId="0" xfId="0"/>
    <xf numFmtId="0" fontId="10" fillId="0" borderId="8" xfId="0" applyFont="1" applyBorder="1" applyAlignment="1" applyProtection="1">
      <alignment horizontal="center" vertical="center" wrapText="1"/>
      <protection hidden="1"/>
    </xf>
    <xf numFmtId="0" fontId="10" fillId="0" borderId="0" xfId="0" applyFont="1" applyProtection="1">
      <protection hidden="1"/>
    </xf>
    <xf numFmtId="0" fontId="2" fillId="7" borderId="27" xfId="0" applyFont="1" applyFill="1" applyBorder="1" applyAlignment="1" applyProtection="1">
      <alignment horizontal="center" vertical="center" wrapText="1"/>
      <protection hidden="1"/>
    </xf>
    <xf numFmtId="0" fontId="2" fillId="7" borderId="18" xfId="0" applyFont="1" applyFill="1" applyBorder="1" applyAlignment="1" applyProtection="1">
      <alignment horizontal="center" vertical="center" wrapText="1"/>
      <protection hidden="1"/>
    </xf>
    <xf numFmtId="0" fontId="3" fillId="7" borderId="9" xfId="0" applyFont="1" applyFill="1" applyBorder="1" applyAlignment="1" applyProtection="1">
      <alignment horizontal="center" vertical="center" wrapText="1"/>
      <protection hidden="1"/>
    </xf>
    <xf numFmtId="0" fontId="3" fillId="7" borderId="27" xfId="0" applyFont="1" applyFill="1" applyBorder="1" applyAlignment="1" applyProtection="1">
      <alignment horizontal="center" vertical="center" wrapText="1"/>
      <protection hidden="1"/>
    </xf>
    <xf numFmtId="0" fontId="3" fillId="9" borderId="18" xfId="0" applyFont="1" applyFill="1" applyBorder="1" applyAlignment="1" applyProtection="1">
      <alignment horizontal="center" vertical="center" wrapText="1"/>
      <protection hidden="1"/>
    </xf>
    <xf numFmtId="0" fontId="3" fillId="9" borderId="16" xfId="0" applyFont="1" applyFill="1" applyBorder="1" applyAlignment="1" applyProtection="1">
      <alignment horizontal="center" vertical="center" wrapText="1"/>
      <protection hidden="1"/>
    </xf>
    <xf numFmtId="0" fontId="3" fillId="9" borderId="11" xfId="0" applyFont="1" applyFill="1" applyBorder="1" applyAlignment="1" applyProtection="1">
      <alignment vertical="center" wrapText="1"/>
      <protection hidden="1"/>
    </xf>
    <xf numFmtId="0" fontId="3" fillId="9" borderId="9" xfId="0" applyFont="1" applyFill="1" applyBorder="1" applyAlignment="1" applyProtection="1">
      <alignment vertical="center" wrapText="1"/>
      <protection hidden="1"/>
    </xf>
    <xf numFmtId="0" fontId="10" fillId="9" borderId="11" xfId="0" applyFont="1" applyFill="1" applyBorder="1" applyAlignment="1" applyProtection="1">
      <alignment vertical="center" wrapText="1"/>
      <protection hidden="1"/>
    </xf>
    <xf numFmtId="0" fontId="10" fillId="9" borderId="23" xfId="0" applyFont="1" applyFill="1" applyBorder="1" applyAlignment="1" applyProtection="1">
      <alignment horizontal="center" vertical="center"/>
      <protection hidden="1"/>
    </xf>
    <xf numFmtId="0" fontId="14" fillId="10" borderId="29" xfId="0" applyFont="1" applyFill="1" applyBorder="1"/>
    <xf numFmtId="0" fontId="14" fillId="10" borderId="29" xfId="0" applyFont="1" applyFill="1" applyBorder="1" applyAlignment="1">
      <alignment horizontal="center" vertical="center"/>
    </xf>
    <xf numFmtId="0" fontId="14" fillId="10" borderId="2" xfId="0" applyFont="1" applyFill="1" applyBorder="1" applyAlignment="1">
      <alignment horizontal="center" vertical="center"/>
    </xf>
    <xf numFmtId="0" fontId="0" fillId="0" borderId="29" xfId="0" applyBorder="1"/>
    <xf numFmtId="44" fontId="0" fillId="0" borderId="2" xfId="1" applyFont="1" applyBorder="1"/>
    <xf numFmtId="0" fontId="0" fillId="0" borderId="4" xfId="0" applyBorder="1"/>
    <xf numFmtId="44" fontId="0" fillId="0" borderId="1" xfId="1" applyFont="1" applyBorder="1"/>
    <xf numFmtId="0" fontId="13" fillId="0" borderId="30" xfId="0" applyFont="1" applyBorder="1" applyAlignment="1">
      <alignment horizontal="center" vertical="center"/>
    </xf>
    <xf numFmtId="0" fontId="13" fillId="0" borderId="3" xfId="0" applyFont="1" applyBorder="1" applyAlignment="1">
      <alignment horizontal="center" vertical="center"/>
    </xf>
    <xf numFmtId="0" fontId="13" fillId="0" borderId="31" xfId="0" applyFont="1" applyBorder="1" applyAlignment="1">
      <alignment horizontal="center" vertical="center"/>
    </xf>
    <xf numFmtId="0" fontId="0" fillId="0" borderId="22" xfId="0"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44" fontId="0" fillId="0" borderId="1" xfId="0" applyNumberFormat="1" applyBorder="1"/>
    <xf numFmtId="0" fontId="3" fillId="7" borderId="19" xfId="0" applyFont="1" applyFill="1" applyBorder="1" applyAlignment="1" applyProtection="1">
      <alignment horizontal="center" vertical="center" wrapText="1"/>
      <protection hidden="1"/>
    </xf>
    <xf numFmtId="0" fontId="2" fillId="0" borderId="19" xfId="0" applyFont="1" applyBorder="1" applyAlignment="1" applyProtection="1">
      <alignment horizontal="center" vertical="center" wrapText="1"/>
      <protection locked="0" hidden="1"/>
    </xf>
    <xf numFmtId="0" fontId="2" fillId="0" borderId="28" xfId="0" applyFont="1" applyBorder="1" applyAlignment="1" applyProtection="1">
      <alignment horizontal="center" vertical="center" wrapText="1"/>
      <protection locked="0" hidden="1"/>
    </xf>
    <xf numFmtId="0" fontId="2" fillId="3" borderId="19" xfId="0" applyFont="1" applyFill="1" applyBorder="1" applyAlignment="1" applyProtection="1">
      <alignment horizontal="center" vertical="center" wrapText="1"/>
      <protection hidden="1"/>
    </xf>
    <xf numFmtId="0" fontId="2" fillId="3" borderId="18" xfId="0" applyFont="1" applyFill="1" applyBorder="1" applyAlignment="1" applyProtection="1">
      <alignment horizontal="center" vertical="center" wrapText="1"/>
      <protection hidden="1"/>
    </xf>
    <xf numFmtId="0" fontId="3" fillId="3" borderId="19" xfId="0" applyFont="1" applyFill="1" applyBorder="1" applyAlignment="1" applyProtection="1">
      <alignment horizontal="center" vertical="center" wrapText="1"/>
      <protection hidden="1"/>
    </xf>
    <xf numFmtId="0" fontId="2" fillId="0" borderId="8" xfId="0" applyFont="1" applyBorder="1" applyAlignment="1" applyProtection="1">
      <alignment horizontal="center" vertical="center" wrapText="1"/>
      <protection locked="0" hidden="1"/>
    </xf>
    <xf numFmtId="44" fontId="6" fillId="4" borderId="1" xfId="0" applyNumberFormat="1" applyFont="1" applyFill="1" applyBorder="1" applyAlignment="1">
      <alignment horizontal="center" vertical="center"/>
    </xf>
    <xf numFmtId="0" fontId="6" fillId="4" borderId="0" xfId="0" applyFont="1" applyFill="1" applyAlignment="1">
      <alignment horizontal="center" vertical="center"/>
    </xf>
    <xf numFmtId="44" fontId="0" fillId="4" borderId="1" xfId="1" applyFont="1" applyFill="1" applyBorder="1" applyAlignment="1">
      <alignment vertical="center"/>
    </xf>
    <xf numFmtId="0" fontId="6" fillId="4" borderId="1" xfId="0" applyFont="1" applyFill="1" applyBorder="1" applyAlignment="1">
      <alignment vertical="center"/>
    </xf>
    <xf numFmtId="44" fontId="0" fillId="0" borderId="0" xfId="1" applyFont="1" applyFill="1" applyBorder="1"/>
    <xf numFmtId="0" fontId="0" fillId="0" borderId="1" xfId="0" applyBorder="1"/>
    <xf numFmtId="0" fontId="0" fillId="0" borderId="0" xfId="0" applyAlignment="1">
      <alignment horizontal="center" vertical="center"/>
    </xf>
    <xf numFmtId="0" fontId="6" fillId="4" borderId="1" xfId="0" applyFont="1" applyFill="1" applyBorder="1" applyAlignment="1">
      <alignment horizontal="left" vertical="center"/>
    </xf>
    <xf numFmtId="0" fontId="6" fillId="4" borderId="1" xfId="0" applyFont="1" applyFill="1" applyBorder="1" applyAlignment="1">
      <alignment vertical="center" wrapText="1"/>
    </xf>
    <xf numFmtId="0" fontId="3" fillId="0" borderId="1" xfId="0" applyFont="1" applyBorder="1" applyAlignment="1">
      <alignment horizontal="center" vertical="center"/>
    </xf>
    <xf numFmtId="0" fontId="10" fillId="0" borderId="0" xfId="0" applyFont="1" applyAlignment="1">
      <alignment horizontal="left" vertical="top"/>
    </xf>
    <xf numFmtId="10" fontId="0" fillId="0" borderId="0" xfId="36" applyNumberFormat="1" applyFont="1"/>
    <xf numFmtId="0" fontId="10" fillId="0" borderId="0" xfId="0" applyFont="1" applyAlignment="1" applyProtection="1">
      <alignment horizontal="center" vertical="center" wrapText="1"/>
      <protection hidden="1"/>
    </xf>
    <xf numFmtId="0" fontId="10" fillId="9" borderId="24" xfId="0" applyFont="1" applyFill="1" applyBorder="1" applyAlignment="1" applyProtection="1">
      <alignment horizontal="center" vertical="center"/>
      <protection hidden="1"/>
    </xf>
    <xf numFmtId="0" fontId="4" fillId="0" borderId="18" xfId="0" applyFont="1" applyBorder="1" applyAlignment="1" applyProtection="1">
      <alignment horizontal="left" vertical="center" wrapText="1"/>
      <protection locked="0" hidden="1"/>
    </xf>
    <xf numFmtId="0" fontId="4" fillId="0" borderId="23" xfId="0" applyFont="1" applyBorder="1" applyAlignment="1" applyProtection="1">
      <alignment horizontal="left" vertical="center" wrapText="1"/>
      <protection locked="0" hidden="1"/>
    </xf>
    <xf numFmtId="44" fontId="0" fillId="4" borderId="1" xfId="1" applyFont="1" applyFill="1" applyBorder="1"/>
    <xf numFmtId="44" fontId="4" fillId="0" borderId="3" xfId="0" applyNumberFormat="1" applyFont="1" applyBorder="1" applyAlignment="1" applyProtection="1">
      <alignment horizontal="center" vertical="center" wrapText="1"/>
      <protection hidden="1"/>
    </xf>
    <xf numFmtId="0" fontId="3" fillId="7" borderId="11" xfId="0" applyFont="1" applyFill="1" applyBorder="1" applyAlignment="1" applyProtection="1">
      <alignment horizontal="center" vertical="center" wrapText="1"/>
      <protection hidden="1"/>
    </xf>
    <xf numFmtId="0" fontId="6" fillId="4" borderId="1" xfId="0" applyFont="1" applyFill="1" applyBorder="1" applyAlignment="1">
      <alignment horizontal="left" vertical="center" wrapText="1"/>
    </xf>
    <xf numFmtId="0" fontId="6" fillId="4" borderId="1" xfId="5" applyFont="1" applyFill="1" applyBorder="1" applyAlignment="1">
      <alignment horizontal="left" vertical="center" wrapText="1"/>
    </xf>
    <xf numFmtId="0" fontId="0" fillId="4" borderId="1" xfId="3" applyFont="1" applyFill="1" applyBorder="1" applyAlignment="1">
      <alignment horizontal="left" vertical="center" wrapText="1"/>
    </xf>
    <xf numFmtId="0" fontId="0" fillId="4" borderId="1" xfId="5" applyFont="1" applyFill="1" applyBorder="1" applyAlignment="1">
      <alignment horizontal="left" vertical="center" wrapText="1"/>
    </xf>
    <xf numFmtId="44" fontId="0" fillId="0" borderId="0" xfId="1" applyFont="1" applyAlignment="1">
      <alignment horizontal="left" vertical="center"/>
    </xf>
    <xf numFmtId="44" fontId="0" fillId="4" borderId="1" xfId="1" applyFont="1" applyFill="1" applyBorder="1" applyAlignment="1">
      <alignment horizontal="left" vertical="center"/>
    </xf>
    <xf numFmtId="0" fontId="0" fillId="4" borderId="1" xfId="24" applyFont="1" applyFill="1" applyBorder="1" applyAlignment="1">
      <alignment horizontal="left" vertical="center" wrapText="1"/>
    </xf>
    <xf numFmtId="49" fontId="0" fillId="4" borderId="1" xfId="16" applyNumberFormat="1" applyFont="1" applyFill="1" applyBorder="1" applyAlignment="1">
      <alignment horizontal="left" vertical="center" wrapText="1"/>
    </xf>
    <xf numFmtId="49" fontId="0" fillId="4" borderId="1" xfId="18" applyNumberFormat="1" applyFont="1" applyFill="1" applyBorder="1" applyAlignment="1">
      <alignment horizontal="left" vertical="center" wrapText="1"/>
    </xf>
    <xf numFmtId="0" fontId="0" fillId="4" borderId="1" xfId="14" applyFont="1" applyFill="1" applyBorder="1" applyAlignment="1">
      <alignment horizontal="left" vertical="center" wrapText="1"/>
    </xf>
    <xf numFmtId="0" fontId="0" fillId="4" borderId="1" xfId="19" applyFont="1" applyFill="1" applyBorder="1" applyAlignment="1">
      <alignment horizontal="left" vertical="center" wrapText="1"/>
    </xf>
    <xf numFmtId="0" fontId="0" fillId="4" borderId="1" xfId="11" applyFont="1" applyFill="1" applyBorder="1" applyAlignment="1">
      <alignment horizontal="left" vertical="center" wrapText="1"/>
    </xf>
    <xf numFmtId="0" fontId="0" fillId="4" borderId="1" xfId="13" applyFont="1" applyFill="1" applyBorder="1" applyAlignment="1">
      <alignment horizontal="left" vertical="center" wrapText="1"/>
    </xf>
    <xf numFmtId="0" fontId="0" fillId="4" borderId="1" xfId="12" applyFont="1" applyFill="1" applyBorder="1" applyAlignment="1">
      <alignment horizontal="left" vertical="center" wrapText="1"/>
    </xf>
    <xf numFmtId="0" fontId="0" fillId="4" borderId="1" xfId="7" applyFont="1" applyFill="1" applyBorder="1" applyAlignment="1" applyProtection="1">
      <alignment horizontal="left" vertical="center" wrapText="1"/>
      <protection locked="0"/>
    </xf>
    <xf numFmtId="0" fontId="0" fillId="4" borderId="1" xfId="20" applyFont="1" applyFill="1" applyBorder="1" applyAlignment="1">
      <alignment horizontal="left" vertical="center" wrapText="1"/>
    </xf>
    <xf numFmtId="0" fontId="0" fillId="4" borderId="1" xfId="8" applyFont="1" applyFill="1" applyBorder="1" applyAlignment="1">
      <alignment horizontal="left" vertical="center" wrapText="1"/>
    </xf>
    <xf numFmtId="0" fontId="0" fillId="4" borderId="1" xfId="23" applyFont="1" applyFill="1" applyBorder="1" applyAlignment="1">
      <alignment horizontal="left" vertical="center" wrapText="1"/>
    </xf>
    <xf numFmtId="0" fontId="0" fillId="4" borderId="1" xfId="27" applyFont="1" applyFill="1" applyBorder="1" applyAlignment="1">
      <alignment horizontal="left" vertical="center" wrapText="1"/>
    </xf>
    <xf numFmtId="0" fontId="0" fillId="4" borderId="1" xfId="32" applyFont="1" applyFill="1" applyBorder="1" applyAlignment="1">
      <alignment horizontal="left" vertical="center" wrapText="1"/>
    </xf>
    <xf numFmtId="0" fontId="0" fillId="4" borderId="1" xfId="29" applyFont="1" applyFill="1" applyBorder="1" applyAlignment="1">
      <alignment horizontal="left" vertical="center" wrapText="1"/>
    </xf>
    <xf numFmtId="0" fontId="0" fillId="4" borderId="1" xfId="7" applyFont="1" applyFill="1" applyBorder="1" applyAlignment="1">
      <alignment horizontal="left" vertical="center" wrapText="1"/>
    </xf>
    <xf numFmtId="0" fontId="0" fillId="4" borderId="1" xfId="6" applyFont="1" applyFill="1" applyBorder="1" applyAlignment="1">
      <alignment horizontal="left" vertical="center" wrapText="1"/>
    </xf>
    <xf numFmtId="0" fontId="0" fillId="4" borderId="1" xfId="25" applyFont="1" applyFill="1" applyBorder="1" applyAlignment="1">
      <alignment horizontal="left" vertical="center" wrapText="1"/>
    </xf>
    <xf numFmtId="0" fontId="0" fillId="4" borderId="1" xfId="30" applyFont="1" applyFill="1" applyBorder="1" applyAlignment="1">
      <alignment horizontal="left" vertical="center" wrapText="1"/>
    </xf>
    <xf numFmtId="0" fontId="0" fillId="4" borderId="1" xfId="31" applyFont="1" applyFill="1" applyBorder="1" applyAlignment="1">
      <alignment horizontal="left" vertical="center" wrapText="1"/>
    </xf>
    <xf numFmtId="44" fontId="0" fillId="0" borderId="0" xfId="1" applyFont="1" applyAlignment="1">
      <alignment vertical="center"/>
    </xf>
    <xf numFmtId="44" fontId="0" fillId="4" borderId="0" xfId="1" applyFont="1" applyFill="1" applyAlignment="1">
      <alignment vertical="center"/>
    </xf>
    <xf numFmtId="164" fontId="0" fillId="4" borderId="1" xfId="21" applyNumberFormat="1" applyFont="1" applyFill="1" applyBorder="1" applyAlignment="1">
      <alignment horizontal="left" vertical="center" wrapText="1"/>
    </xf>
    <xf numFmtId="49" fontId="6" fillId="4" borderId="1" xfId="0" applyNumberFormat="1" applyFont="1" applyFill="1" applyBorder="1" applyAlignment="1">
      <alignment horizontal="left" vertical="center"/>
    </xf>
    <xf numFmtId="0" fontId="6" fillId="4" borderId="1" xfId="21" applyNumberFormat="1" applyFont="1" applyFill="1" applyBorder="1" applyAlignment="1">
      <alignment horizontal="left" vertical="center"/>
    </xf>
    <xf numFmtId="164" fontId="0" fillId="4" borderId="1" xfId="21" applyFont="1" applyFill="1" applyBorder="1" applyAlignment="1">
      <alignment horizontal="left" vertical="center" wrapText="1"/>
    </xf>
    <xf numFmtId="0" fontId="17" fillId="4" borderId="1" xfId="32" applyFont="1" applyFill="1" applyBorder="1" applyAlignment="1">
      <alignment horizontal="left" vertical="center" wrapText="1"/>
    </xf>
    <xf numFmtId="0" fontId="6" fillId="4" borderId="1" xfId="22" applyFont="1" applyFill="1" applyBorder="1" applyAlignment="1">
      <alignment horizontal="left" vertical="center" wrapText="1"/>
    </xf>
    <xf numFmtId="164" fontId="6" fillId="4" borderId="1" xfId="21" applyFont="1" applyFill="1" applyBorder="1" applyAlignment="1">
      <alignment horizontal="left" vertical="center" wrapText="1"/>
    </xf>
    <xf numFmtId="44" fontId="6" fillId="4" borderId="1" xfId="1" applyFont="1" applyFill="1" applyBorder="1" applyAlignment="1">
      <alignment vertical="center"/>
    </xf>
    <xf numFmtId="0" fontId="0" fillId="4" borderId="1" xfId="33" applyFont="1" applyFill="1" applyBorder="1" applyAlignment="1">
      <alignment horizontal="left" vertical="center" wrapText="1"/>
    </xf>
    <xf numFmtId="44" fontId="6" fillId="4" borderId="1" xfId="1" applyFont="1" applyFill="1" applyBorder="1" applyAlignment="1">
      <alignment horizontal="left" vertical="center"/>
    </xf>
    <xf numFmtId="0" fontId="6" fillId="4" borderId="1" xfId="5" applyFont="1" applyFill="1" applyBorder="1" applyAlignment="1">
      <alignment vertical="center" wrapText="1"/>
    </xf>
    <xf numFmtId="0" fontId="6" fillId="4" borderId="1" xfId="14" applyFont="1" applyFill="1" applyBorder="1" applyAlignment="1">
      <alignment horizontal="left" vertical="center" wrapText="1"/>
    </xf>
    <xf numFmtId="0" fontId="6" fillId="4" borderId="1" xfId="20" applyFont="1" applyFill="1" applyBorder="1" applyAlignment="1">
      <alignment horizontal="left" vertical="center" wrapText="1"/>
    </xf>
    <xf numFmtId="0" fontId="6" fillId="4" borderId="1" xfId="7" applyFont="1" applyFill="1" applyBorder="1" applyAlignment="1" applyProtection="1">
      <alignment horizontal="left" vertical="center" wrapText="1"/>
      <protection locked="0"/>
    </xf>
    <xf numFmtId="0" fontId="6" fillId="4" borderId="1" xfId="20" applyFont="1" applyFill="1" applyBorder="1" applyAlignment="1" applyProtection="1">
      <alignment horizontal="left" vertical="center" wrapText="1"/>
      <protection locked="0"/>
    </xf>
    <xf numFmtId="44" fontId="0" fillId="4" borderId="1" xfId="1" applyFont="1" applyFill="1" applyBorder="1" applyAlignment="1">
      <alignment horizontal="center" vertical="center"/>
    </xf>
    <xf numFmtId="0" fontId="13" fillId="11" borderId="0" xfId="0" applyFont="1" applyFill="1" applyAlignment="1">
      <alignment horizontal="left" vertical="center" wrapText="1"/>
    </xf>
    <xf numFmtId="0" fontId="0" fillId="4" borderId="1" xfId="37" applyFont="1" applyFill="1" applyBorder="1" applyAlignment="1">
      <alignment vertical="center" wrapText="1"/>
    </xf>
    <xf numFmtId="44" fontId="0" fillId="4" borderId="1" xfId="1" applyFont="1" applyFill="1" applyBorder="1" applyAlignment="1">
      <alignment vertical="center" wrapText="1"/>
    </xf>
    <xf numFmtId="0" fontId="0" fillId="4" borderId="1" xfId="5" applyFont="1" applyFill="1" applyBorder="1" applyAlignment="1">
      <alignment vertical="center" wrapText="1"/>
    </xf>
    <xf numFmtId="0" fontId="0" fillId="4" borderId="1" xfId="3" applyFont="1" applyFill="1" applyBorder="1" applyAlignment="1">
      <alignment vertical="center" wrapText="1"/>
    </xf>
    <xf numFmtId="0" fontId="6" fillId="4" borderId="1" xfId="4" applyFont="1" applyFill="1" applyBorder="1" applyAlignment="1">
      <alignment vertical="center"/>
    </xf>
    <xf numFmtId="44" fontId="6" fillId="4" borderId="1" xfId="1" applyFont="1" applyFill="1" applyBorder="1" applyAlignment="1">
      <alignment horizontal="right" vertical="center"/>
    </xf>
    <xf numFmtId="44" fontId="14" fillId="4" borderId="1" xfId="1" applyFont="1" applyFill="1" applyBorder="1" applyAlignment="1">
      <alignment vertical="center"/>
    </xf>
    <xf numFmtId="0" fontId="0" fillId="4" borderId="1" xfId="38" applyFont="1" applyFill="1" applyBorder="1" applyAlignment="1">
      <alignment vertical="center" wrapText="1"/>
    </xf>
    <xf numFmtId="0" fontId="6" fillId="4" borderId="1" xfId="21" applyNumberFormat="1" applyFont="1" applyFill="1" applyBorder="1" applyAlignment="1">
      <alignment vertical="center"/>
    </xf>
    <xf numFmtId="0" fontId="6" fillId="4" borderId="1" xfId="23" applyFont="1" applyFill="1" applyBorder="1" applyAlignment="1">
      <alignment vertical="center" wrapText="1"/>
    </xf>
    <xf numFmtId="0" fontId="6" fillId="4" borderId="1" xfId="7" applyFont="1" applyFill="1" applyBorder="1" applyAlignment="1">
      <alignment vertical="center" wrapText="1"/>
    </xf>
    <xf numFmtId="0" fontId="13" fillId="2" borderId="1" xfId="0" applyFont="1" applyFill="1" applyBorder="1" applyAlignment="1">
      <alignment horizontal="center" vertical="center"/>
    </xf>
    <xf numFmtId="44" fontId="14" fillId="2" borderId="1" xfId="1" applyFont="1" applyFill="1" applyBorder="1" applyAlignment="1" applyProtection="1">
      <alignment horizontal="center" vertical="center" wrapText="1"/>
      <protection hidden="1"/>
    </xf>
    <xf numFmtId="0" fontId="13" fillId="2" borderId="1" xfId="0" applyFont="1" applyFill="1" applyBorder="1" applyAlignment="1" applyProtection="1">
      <alignment horizontal="center" vertical="center" wrapText="1"/>
      <protection hidden="1"/>
    </xf>
    <xf numFmtId="0" fontId="6" fillId="4" borderId="1" xfId="27" applyFont="1" applyFill="1" applyBorder="1" applyAlignment="1">
      <alignment horizontal="left" vertical="center" wrapText="1"/>
    </xf>
    <xf numFmtId="0" fontId="6" fillId="4" borderId="1" xfId="2" applyFont="1" applyFill="1" applyBorder="1" applyAlignment="1" applyProtection="1">
      <alignment horizontal="left" vertical="center" wrapText="1"/>
      <protection locked="0"/>
    </xf>
    <xf numFmtId="44" fontId="6" fillId="2" borderId="1" xfId="1" applyFont="1" applyFill="1" applyBorder="1" applyAlignment="1" applyProtection="1">
      <alignment horizontal="center" vertical="center" wrapText="1"/>
      <protection hidden="1"/>
    </xf>
    <xf numFmtId="0" fontId="18" fillId="0" borderId="1" xfId="0" applyFont="1" applyBorder="1" applyAlignment="1">
      <alignment vertical="center" wrapText="1"/>
    </xf>
    <xf numFmtId="0" fontId="8" fillId="2" borderId="1" xfId="0" applyFont="1" applyFill="1" applyBorder="1" applyAlignment="1">
      <alignment horizontal="center" vertical="center"/>
    </xf>
    <xf numFmtId="0" fontId="19" fillId="2" borderId="1" xfId="0" applyFont="1" applyFill="1" applyBorder="1" applyAlignment="1" applyProtection="1">
      <alignment horizontal="center" vertical="center" wrapText="1"/>
      <protection hidden="1"/>
    </xf>
    <xf numFmtId="44" fontId="19" fillId="2" borderId="1" xfId="1" applyFont="1" applyFill="1" applyBorder="1" applyAlignment="1" applyProtection="1">
      <alignment horizontal="center" vertical="center" wrapText="1"/>
      <protection hidden="1"/>
    </xf>
    <xf numFmtId="42" fontId="19" fillId="2" borderId="1" xfId="0" applyNumberFormat="1" applyFont="1" applyFill="1" applyBorder="1" applyAlignment="1" applyProtection="1">
      <alignment horizontal="center" vertical="center" wrapText="1"/>
      <protection hidden="1"/>
    </xf>
    <xf numFmtId="0" fontId="20" fillId="0" borderId="0" xfId="0" applyFont="1" applyAlignment="1">
      <alignment vertical="center"/>
    </xf>
    <xf numFmtId="0" fontId="18" fillId="4" borderId="1" xfId="0" applyFont="1" applyFill="1" applyBorder="1" applyAlignment="1">
      <alignment horizontal="left" vertical="center"/>
    </xf>
    <xf numFmtId="0" fontId="18" fillId="4" borderId="1" xfId="0" applyFont="1" applyFill="1" applyBorder="1" applyAlignment="1">
      <alignment vertical="center" wrapText="1"/>
    </xf>
    <xf numFmtId="44" fontId="18" fillId="4" borderId="1" xfId="1" applyFont="1" applyFill="1" applyBorder="1" applyAlignment="1">
      <alignment vertical="center"/>
    </xf>
    <xf numFmtId="42" fontId="18" fillId="4" borderId="1" xfId="0" applyNumberFormat="1" applyFont="1" applyFill="1" applyBorder="1" applyAlignment="1">
      <alignment horizontal="center" vertical="center"/>
    </xf>
    <xf numFmtId="44" fontId="18" fillId="4" borderId="1" xfId="0" applyNumberFormat="1" applyFont="1" applyFill="1" applyBorder="1" applyAlignment="1">
      <alignment horizontal="center" vertical="center"/>
    </xf>
    <xf numFmtId="0" fontId="20" fillId="4" borderId="0" xfId="0" applyFont="1" applyFill="1" applyAlignment="1">
      <alignment vertical="center"/>
    </xf>
    <xf numFmtId="0" fontId="18" fillId="0" borderId="1" xfId="0" applyFont="1" applyBorder="1" applyAlignment="1">
      <alignment vertical="center"/>
    </xf>
    <xf numFmtId="42" fontId="20" fillId="0" borderId="1" xfId="0" applyNumberFormat="1" applyFont="1" applyBorder="1" applyAlignment="1">
      <alignment horizontal="center" vertical="center"/>
    </xf>
    <xf numFmtId="0" fontId="20" fillId="0" borderId="1" xfId="0" applyFont="1" applyBorder="1" applyAlignment="1">
      <alignment vertical="center"/>
    </xf>
    <xf numFmtId="0" fontId="20" fillId="0" borderId="1" xfId="0" applyFont="1" applyBorder="1" applyAlignment="1">
      <alignment horizontal="left" vertical="center" wrapText="1"/>
    </xf>
    <xf numFmtId="44" fontId="20" fillId="0" borderId="1" xfId="0" applyNumberFormat="1" applyFont="1" applyBorder="1" applyAlignment="1">
      <alignment horizontal="center" vertical="center"/>
    </xf>
    <xf numFmtId="0" fontId="20" fillId="4" borderId="1" xfId="0" applyFont="1" applyFill="1" applyBorder="1" applyAlignment="1">
      <alignment vertical="center"/>
    </xf>
    <xf numFmtId="0" fontId="20" fillId="4" borderId="1" xfId="0" applyFont="1" applyFill="1" applyBorder="1" applyAlignment="1">
      <alignment horizontal="left" vertical="center" wrapText="1"/>
    </xf>
    <xf numFmtId="42" fontId="20" fillId="4" borderId="1" xfId="0" applyNumberFormat="1" applyFont="1" applyFill="1" applyBorder="1" applyAlignment="1">
      <alignment horizontal="center" vertical="center"/>
    </xf>
    <xf numFmtId="44" fontId="20" fillId="4" borderId="1" xfId="0" applyNumberFormat="1" applyFont="1" applyFill="1" applyBorder="1" applyAlignment="1">
      <alignment horizontal="center" vertical="center"/>
    </xf>
    <xf numFmtId="44" fontId="18" fillId="0" borderId="1" xfId="1" applyFont="1" applyFill="1" applyBorder="1" applyAlignment="1">
      <alignment vertical="center"/>
    </xf>
    <xf numFmtId="0" fontId="20" fillId="0" borderId="3" xfId="0" applyFont="1" applyBorder="1" applyAlignment="1">
      <alignment vertical="center"/>
    </xf>
    <xf numFmtId="0" fontId="20" fillId="0" borderId="3" xfId="0" applyFont="1" applyBorder="1" applyAlignment="1">
      <alignment horizontal="left" vertical="center" wrapText="1"/>
    </xf>
    <xf numFmtId="44" fontId="18" fillId="4" borderId="3" xfId="1" applyFont="1" applyFill="1" applyBorder="1" applyAlignment="1">
      <alignment vertical="center"/>
    </xf>
    <xf numFmtId="42" fontId="20" fillId="0" borderId="3" xfId="0" applyNumberFormat="1" applyFont="1" applyBorder="1" applyAlignment="1">
      <alignment horizontal="center" vertical="center"/>
    </xf>
    <xf numFmtId="44" fontId="20" fillId="0" borderId="3" xfId="0" applyNumberFormat="1" applyFont="1" applyBorder="1" applyAlignment="1">
      <alignment horizontal="center" vertical="center"/>
    </xf>
    <xf numFmtId="0" fontId="18" fillId="4" borderId="1" xfId="0" applyFont="1" applyFill="1" applyBorder="1" applyAlignment="1">
      <alignment vertical="center"/>
    </xf>
    <xf numFmtId="0" fontId="18" fillId="4" borderId="1" xfId="5" applyFont="1" applyFill="1" applyBorder="1" applyAlignment="1">
      <alignment vertical="center" wrapText="1"/>
    </xf>
    <xf numFmtId="0" fontId="18" fillId="0" borderId="1" xfId="5" applyFont="1" applyFill="1" applyBorder="1" applyAlignment="1">
      <alignment vertical="center" wrapText="1"/>
    </xf>
    <xf numFmtId="42" fontId="18" fillId="0" borderId="1" xfId="0" applyNumberFormat="1" applyFont="1" applyBorder="1" applyAlignment="1">
      <alignment horizontal="center" vertical="center"/>
    </xf>
    <xf numFmtId="0" fontId="18" fillId="0" borderId="1" xfId="0" applyFont="1" applyBorder="1" applyAlignment="1">
      <alignment horizontal="left" vertical="center" wrapText="1"/>
    </xf>
    <xf numFmtId="44" fontId="20" fillId="4" borderId="1" xfId="1" applyFont="1" applyFill="1" applyBorder="1" applyAlignment="1">
      <alignment vertical="center"/>
    </xf>
    <xf numFmtId="0" fontId="18" fillId="4" borderId="1" xfId="4" applyFont="1" applyFill="1" applyBorder="1" applyAlignment="1">
      <alignment vertical="center"/>
    </xf>
    <xf numFmtId="49" fontId="20" fillId="4" borderId="1" xfId="0" applyNumberFormat="1" applyFont="1" applyFill="1" applyBorder="1" applyAlignment="1">
      <alignment horizontal="left" vertical="center"/>
    </xf>
    <xf numFmtId="0" fontId="20" fillId="0" borderId="1" xfId="0" applyFont="1" applyBorder="1" applyAlignment="1">
      <alignment vertical="center" wrapText="1"/>
    </xf>
    <xf numFmtId="0" fontId="20" fillId="0" borderId="2" xfId="0" applyFont="1" applyBorder="1" applyAlignment="1">
      <alignment vertical="center"/>
    </xf>
    <xf numFmtId="0" fontId="20" fillId="0" borderId="2" xfId="0" applyFont="1" applyBorder="1" applyAlignment="1">
      <alignment horizontal="left" vertical="center" wrapText="1"/>
    </xf>
    <xf numFmtId="0" fontId="20" fillId="0" borderId="0" xfId="0" applyFont="1" applyAlignment="1">
      <alignment horizontal="left" vertical="center"/>
    </xf>
    <xf numFmtId="0" fontId="20" fillId="0" borderId="0" xfId="0" applyFont="1" applyAlignment="1">
      <alignment vertical="center" wrapText="1"/>
    </xf>
    <xf numFmtId="44" fontId="20" fillId="0" borderId="0" xfId="1" applyFont="1" applyAlignment="1">
      <alignment vertical="center"/>
    </xf>
    <xf numFmtId="0" fontId="20" fillId="0" borderId="0" xfId="0" applyFont="1" applyAlignment="1">
      <alignment horizontal="center" vertical="center"/>
    </xf>
    <xf numFmtId="44" fontId="0" fillId="4" borderId="2" xfId="1" applyFont="1" applyFill="1" applyBorder="1" applyAlignment="1">
      <alignment vertical="center"/>
    </xf>
    <xf numFmtId="44" fontId="0" fillId="4" borderId="2" xfId="1" applyFont="1" applyFill="1" applyBorder="1" applyAlignment="1">
      <alignment horizontal="left" vertical="center"/>
    </xf>
    <xf numFmtId="0" fontId="18" fillId="4" borderId="1" xfId="0" applyFont="1" applyFill="1" applyBorder="1" applyAlignment="1">
      <alignment horizontal="left" vertical="center" wrapText="1"/>
    </xf>
    <xf numFmtId="44" fontId="18" fillId="4" borderId="1" xfId="1" applyFont="1" applyFill="1" applyBorder="1" applyAlignment="1">
      <alignment horizontal="left" vertical="center"/>
    </xf>
    <xf numFmtId="49" fontId="6" fillId="4" borderId="1" xfId="14" applyNumberFormat="1" applyFont="1" applyFill="1" applyBorder="1" applyAlignment="1" applyProtection="1">
      <alignment vertical="center"/>
      <protection locked="0"/>
    </xf>
    <xf numFmtId="49" fontId="6" fillId="4" borderId="1" xfId="18" applyNumberFormat="1" applyFont="1" applyFill="1" applyBorder="1" applyAlignment="1">
      <alignment vertical="center"/>
    </xf>
    <xf numFmtId="49" fontId="6" fillId="4" borderId="1" xfId="18" applyNumberFormat="1" applyFont="1" applyFill="1" applyBorder="1" applyAlignment="1">
      <alignment vertical="center" wrapText="1"/>
    </xf>
    <xf numFmtId="0" fontId="6" fillId="4" borderId="1" xfId="15" applyFont="1" applyFill="1" applyBorder="1" applyAlignment="1">
      <alignment vertical="center"/>
    </xf>
    <xf numFmtId="49" fontId="6" fillId="4" borderId="1" xfId="16" applyNumberFormat="1" applyFont="1" applyFill="1" applyBorder="1" applyAlignment="1">
      <alignment vertical="center" wrapText="1"/>
    </xf>
    <xf numFmtId="49" fontId="6" fillId="4" borderId="1" xfId="16" applyNumberFormat="1" applyFont="1" applyFill="1" applyBorder="1" applyAlignment="1">
      <alignment vertical="center"/>
    </xf>
    <xf numFmtId="44" fontId="6" fillId="4" borderId="1" xfId="1" applyFont="1" applyFill="1" applyBorder="1" applyAlignment="1">
      <alignment horizontal="center" vertical="center"/>
    </xf>
    <xf numFmtId="0" fontId="6" fillId="4" borderId="1" xfId="19" applyFont="1" applyFill="1" applyBorder="1" applyAlignment="1">
      <alignment vertical="center"/>
    </xf>
    <xf numFmtId="49" fontId="6" fillId="4" borderId="1" xfId="3" applyNumberFormat="1" applyFont="1" applyFill="1" applyBorder="1" applyAlignment="1" applyProtection="1">
      <alignment vertical="center"/>
      <protection locked="0"/>
    </xf>
    <xf numFmtId="0" fontId="6" fillId="4" borderId="1" xfId="3" applyFont="1" applyFill="1" applyBorder="1" applyAlignment="1">
      <alignment vertical="center" wrapText="1"/>
    </xf>
    <xf numFmtId="0" fontId="3" fillId="3" borderId="18" xfId="0" applyFont="1" applyFill="1" applyBorder="1" applyAlignment="1" applyProtection="1">
      <alignment horizontal="center" vertical="center"/>
      <protection hidden="1"/>
    </xf>
    <xf numFmtId="0" fontId="3" fillId="3" borderId="8" xfId="0" applyFont="1" applyFill="1" applyBorder="1" applyAlignment="1" applyProtection="1">
      <alignment horizontal="center" vertical="center"/>
      <protection hidden="1"/>
    </xf>
    <xf numFmtId="0" fontId="3" fillId="8" borderId="19" xfId="0" applyFont="1" applyFill="1" applyBorder="1" applyAlignment="1" applyProtection="1">
      <alignment horizontal="center" vertical="center"/>
      <protection hidden="1"/>
    </xf>
    <xf numFmtId="0" fontId="3" fillId="8" borderId="26" xfId="0" applyFont="1" applyFill="1" applyBorder="1" applyAlignment="1" applyProtection="1">
      <alignment horizontal="center" vertical="center"/>
      <protection hidden="1"/>
    </xf>
    <xf numFmtId="0" fontId="2" fillId="3" borderId="19" xfId="0" applyFont="1" applyFill="1" applyBorder="1" applyAlignment="1" applyProtection="1">
      <alignment horizontal="center" vertical="center" wrapText="1"/>
      <protection hidden="1"/>
    </xf>
    <xf numFmtId="0" fontId="2" fillId="3" borderId="26" xfId="0" applyFont="1" applyFill="1" applyBorder="1" applyAlignment="1" applyProtection="1">
      <alignment horizontal="center" vertical="center" wrapText="1"/>
      <protection hidden="1"/>
    </xf>
    <xf numFmtId="44" fontId="4" fillId="0" borderId="2" xfId="0" applyNumberFormat="1" applyFont="1" applyBorder="1" applyAlignment="1" applyProtection="1">
      <alignment horizontal="center" vertical="center" wrapText="1"/>
      <protection locked="0" hidden="1"/>
    </xf>
    <xf numFmtId="44" fontId="4" fillId="0" borderId="3" xfId="0" applyNumberFormat="1" applyFont="1" applyBorder="1" applyAlignment="1" applyProtection="1">
      <alignment horizontal="center" vertical="center" wrapText="1"/>
      <protection locked="0" hidden="1"/>
    </xf>
    <xf numFmtId="0" fontId="3" fillId="3" borderId="19" xfId="0" applyFont="1" applyFill="1" applyBorder="1" applyAlignment="1" applyProtection="1">
      <alignment horizontal="center" vertical="center"/>
      <protection hidden="1"/>
    </xf>
    <xf numFmtId="0" fontId="3" fillId="3" borderId="26" xfId="0" applyFont="1" applyFill="1" applyBorder="1" applyAlignment="1" applyProtection="1">
      <alignment horizontal="center" vertical="center"/>
      <protection hidden="1"/>
    </xf>
    <xf numFmtId="0" fontId="3" fillId="8" borderId="18" xfId="0" applyFont="1" applyFill="1" applyBorder="1" applyAlignment="1" applyProtection="1">
      <alignment horizontal="center" vertical="center"/>
      <protection hidden="1"/>
    </xf>
    <xf numFmtId="0" fontId="3" fillId="8" borderId="8" xfId="0" applyFont="1" applyFill="1" applyBorder="1" applyAlignment="1" applyProtection="1">
      <alignment horizontal="center" vertical="center"/>
      <protection hidden="1"/>
    </xf>
    <xf numFmtId="44" fontId="4" fillId="0" borderId="2" xfId="0" applyNumberFormat="1" applyFont="1" applyBorder="1" applyAlignment="1" applyProtection="1">
      <alignment horizontal="center" vertical="center" wrapText="1"/>
      <protection hidden="1"/>
    </xf>
    <xf numFmtId="44" fontId="4" fillId="0" borderId="3" xfId="0" applyNumberFormat="1"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locked="0" hidden="1"/>
    </xf>
    <xf numFmtId="0" fontId="4" fillId="0" borderId="28" xfId="0" applyFont="1" applyBorder="1" applyAlignment="1" applyProtection="1">
      <alignment horizontal="center" vertical="center" wrapText="1"/>
      <protection locked="0" hidden="1"/>
    </xf>
    <xf numFmtId="0" fontId="2" fillId="0" borderId="12" xfId="0" applyFont="1" applyBorder="1" applyAlignment="1" applyProtection="1">
      <alignment horizontal="center" vertical="center" wrapText="1"/>
      <protection hidden="1"/>
    </xf>
    <xf numFmtId="0" fontId="3" fillId="3" borderId="28" xfId="0" applyFont="1" applyFill="1" applyBorder="1" applyAlignment="1" applyProtection="1">
      <alignment horizontal="center" vertical="center"/>
      <protection hidden="1"/>
    </xf>
    <xf numFmtId="0" fontId="3" fillId="8" borderId="28" xfId="0" applyFont="1" applyFill="1" applyBorder="1" applyAlignment="1" applyProtection="1">
      <alignment horizontal="center" vertical="center"/>
      <protection hidden="1"/>
    </xf>
    <xf numFmtId="0" fontId="2" fillId="3" borderId="28" xfId="0" applyFont="1" applyFill="1" applyBorder="1" applyAlignment="1" applyProtection="1">
      <alignment horizontal="center" vertical="center" wrapText="1"/>
      <protection hidden="1"/>
    </xf>
    <xf numFmtId="0" fontId="9" fillId="0" borderId="5" xfId="0" applyFont="1" applyBorder="1" applyAlignment="1" applyProtection="1">
      <alignment horizontal="center"/>
      <protection hidden="1"/>
    </xf>
    <xf numFmtId="0" fontId="9" fillId="0" borderId="6" xfId="0" applyFont="1" applyBorder="1" applyAlignment="1" applyProtection="1">
      <alignment horizontal="center"/>
      <protection hidden="1"/>
    </xf>
    <xf numFmtId="0" fontId="9" fillId="0" borderId="7" xfId="0" applyFont="1" applyBorder="1" applyAlignment="1" applyProtection="1">
      <alignment horizontal="center"/>
      <protection hidden="1"/>
    </xf>
    <xf numFmtId="0" fontId="9" fillId="4" borderId="9" xfId="0" applyFont="1" applyFill="1" applyBorder="1" applyAlignment="1" applyProtection="1">
      <alignment horizontal="center" vertical="center" wrapText="1"/>
      <protection hidden="1"/>
    </xf>
    <xf numFmtId="0" fontId="9" fillId="4" borderId="10" xfId="0" applyFont="1" applyFill="1" applyBorder="1" applyAlignment="1" applyProtection="1">
      <alignment horizontal="center" vertical="center" wrapText="1"/>
      <protection hidden="1"/>
    </xf>
    <xf numFmtId="0" fontId="9" fillId="4" borderId="11" xfId="0" applyFont="1" applyFill="1" applyBorder="1" applyAlignment="1" applyProtection="1">
      <alignment horizontal="center" vertical="center" wrapText="1"/>
      <protection hidden="1"/>
    </xf>
    <xf numFmtId="0" fontId="11" fillId="4" borderId="8" xfId="0" applyFont="1" applyFill="1" applyBorder="1" applyAlignment="1" applyProtection="1">
      <alignment horizontal="center" wrapText="1"/>
      <protection hidden="1"/>
    </xf>
    <xf numFmtId="0" fontId="11" fillId="4" borderId="0" xfId="0" applyFont="1" applyFill="1" applyAlignment="1" applyProtection="1">
      <alignment horizontal="center" wrapText="1"/>
      <protection hidden="1"/>
    </xf>
    <xf numFmtId="0" fontId="11" fillId="4" borderId="12" xfId="0" applyFont="1" applyFill="1" applyBorder="1" applyAlignment="1" applyProtection="1">
      <alignment horizontal="center" wrapText="1"/>
      <protection hidden="1"/>
    </xf>
    <xf numFmtId="0" fontId="2" fillId="5" borderId="13" xfId="0" applyFont="1" applyFill="1" applyBorder="1" applyAlignment="1" applyProtection="1">
      <alignment horizontal="center" vertical="center" wrapText="1"/>
      <protection hidden="1"/>
    </xf>
    <xf numFmtId="0" fontId="2" fillId="5" borderId="14" xfId="0" applyFont="1" applyFill="1" applyBorder="1" applyAlignment="1" applyProtection="1">
      <alignment horizontal="center" vertical="center" wrapText="1"/>
      <protection hidden="1"/>
    </xf>
    <xf numFmtId="0" fontId="2" fillId="5" borderId="20" xfId="0" applyFont="1" applyFill="1" applyBorder="1" applyAlignment="1" applyProtection="1">
      <alignment horizontal="center" vertical="center" wrapText="1"/>
      <protection hidden="1"/>
    </xf>
    <xf numFmtId="0" fontId="2" fillId="5" borderId="21" xfId="0" applyFont="1" applyFill="1" applyBorder="1" applyAlignment="1" applyProtection="1">
      <alignment horizontal="center" vertical="center" wrapText="1"/>
      <protection hidden="1"/>
    </xf>
    <xf numFmtId="0" fontId="2" fillId="0" borderId="15" xfId="0" applyFont="1" applyBorder="1" applyAlignment="1" applyProtection="1">
      <alignment horizontal="center" vertical="center" wrapText="1"/>
      <protection locked="0" hidden="1"/>
    </xf>
    <xf numFmtId="0" fontId="2" fillId="0" borderId="14" xfId="0" applyFont="1" applyBorder="1" applyAlignment="1" applyProtection="1">
      <alignment horizontal="center" vertical="center" wrapText="1"/>
      <protection locked="0" hidden="1"/>
    </xf>
    <xf numFmtId="0" fontId="2" fillId="0" borderId="22" xfId="0" applyFont="1" applyBorder="1" applyAlignment="1" applyProtection="1">
      <alignment horizontal="center" vertical="center" wrapText="1"/>
      <protection locked="0" hidden="1"/>
    </xf>
    <xf numFmtId="0" fontId="2" fillId="0" borderId="21" xfId="0" applyFont="1" applyBorder="1" applyAlignment="1" applyProtection="1">
      <alignment horizontal="center" vertical="center" wrapText="1"/>
      <protection locked="0" hidden="1"/>
    </xf>
    <xf numFmtId="44" fontId="4" fillId="0" borderId="32" xfId="0" applyNumberFormat="1" applyFont="1" applyBorder="1" applyAlignment="1" applyProtection="1">
      <alignment horizontal="center" vertical="center" wrapText="1"/>
      <protection locked="0" hidden="1"/>
    </xf>
    <xf numFmtId="44" fontId="4" fillId="0" borderId="32" xfId="0" applyNumberFormat="1" applyFont="1" applyBorder="1" applyAlignment="1" applyProtection="1">
      <alignment horizontal="center" vertical="center" wrapText="1"/>
      <protection hidden="1"/>
    </xf>
    <xf numFmtId="0" fontId="12" fillId="6" borderId="18" xfId="0" applyFont="1" applyFill="1" applyBorder="1" applyAlignment="1" applyProtection="1">
      <alignment horizontal="center" vertical="center" wrapText="1"/>
      <protection hidden="1"/>
    </xf>
    <xf numFmtId="0" fontId="12" fillId="6" borderId="16" xfId="0" applyFont="1" applyFill="1" applyBorder="1" applyAlignment="1" applyProtection="1">
      <alignment horizontal="center" vertical="center" wrapText="1"/>
      <protection hidden="1"/>
    </xf>
    <xf numFmtId="0" fontId="12" fillId="6" borderId="23" xfId="0" applyFont="1" applyFill="1" applyBorder="1" applyAlignment="1" applyProtection="1">
      <alignment horizontal="center" vertical="center" wrapText="1"/>
      <protection hidden="1"/>
    </xf>
    <xf numFmtId="0" fontId="12" fillId="6" borderId="24" xfId="0" applyFont="1" applyFill="1" applyBorder="1" applyAlignment="1" applyProtection="1">
      <alignment horizontal="center" vertical="center" wrapText="1"/>
      <protection hidden="1"/>
    </xf>
    <xf numFmtId="0" fontId="12" fillId="6" borderId="17" xfId="0" applyFont="1" applyFill="1" applyBorder="1" applyAlignment="1" applyProtection="1">
      <alignment horizontal="center" vertical="center" wrapText="1"/>
      <protection hidden="1"/>
    </xf>
    <xf numFmtId="0" fontId="12" fillId="6" borderId="25" xfId="0" applyFont="1" applyFill="1" applyBorder="1" applyAlignment="1" applyProtection="1">
      <alignment horizontal="center" vertical="center" wrapText="1"/>
      <protection hidden="1"/>
    </xf>
    <xf numFmtId="0" fontId="8" fillId="11" borderId="9" xfId="0" applyFont="1" applyFill="1" applyBorder="1" applyAlignment="1">
      <alignment horizontal="center"/>
    </xf>
    <xf numFmtId="0" fontId="8" fillId="11" borderId="10" xfId="0" applyFont="1" applyFill="1" applyBorder="1" applyAlignment="1">
      <alignment horizontal="center"/>
    </xf>
    <xf numFmtId="0" fontId="8" fillId="11" borderId="11" xfId="0" applyFont="1" applyFill="1" applyBorder="1" applyAlignment="1">
      <alignment horizontal="center"/>
    </xf>
    <xf numFmtId="0" fontId="0" fillId="0" borderId="0" xfId="0" applyFont="1" applyAlignment="1">
      <alignment horizontal="center" vertical="center"/>
    </xf>
    <xf numFmtId="49" fontId="0" fillId="4" borderId="1" xfId="0" applyNumberFormat="1" applyFont="1" applyFill="1" applyBorder="1" applyAlignment="1">
      <alignment horizontal="left" vertical="center"/>
    </xf>
    <xf numFmtId="0" fontId="0" fillId="4" borderId="1" xfId="0" applyFont="1" applyFill="1" applyBorder="1" applyAlignment="1">
      <alignment horizontal="left" vertical="center" wrapText="1"/>
    </xf>
    <xf numFmtId="0" fontId="0" fillId="4" borderId="0" xfId="0" applyFont="1" applyFill="1" applyAlignment="1">
      <alignment vertical="center"/>
    </xf>
    <xf numFmtId="0" fontId="0" fillId="4" borderId="0" xfId="0" applyFont="1" applyFill="1" applyAlignment="1">
      <alignment horizontal="center" vertical="center"/>
    </xf>
    <xf numFmtId="0" fontId="0" fillId="4" borderId="1" xfId="0" applyFont="1" applyFill="1" applyBorder="1" applyAlignment="1">
      <alignment horizontal="left" vertical="center"/>
    </xf>
    <xf numFmtId="165" fontId="0" fillId="4" borderId="1" xfId="0" applyNumberFormat="1" applyFont="1" applyFill="1" applyBorder="1" applyAlignment="1">
      <alignment horizontal="left" vertical="center" wrapText="1"/>
    </xf>
    <xf numFmtId="0" fontId="0" fillId="4" borderId="1" xfId="0" applyFont="1" applyFill="1" applyBorder="1" applyAlignment="1">
      <alignment vertical="center" wrapText="1"/>
    </xf>
    <xf numFmtId="44" fontId="0" fillId="4" borderId="1" xfId="1" applyFont="1" applyFill="1" applyBorder="1" applyAlignment="1">
      <alignment horizontal="right" vertical="center"/>
    </xf>
    <xf numFmtId="44" fontId="0" fillId="4" borderId="1" xfId="1" applyFont="1" applyFill="1" applyBorder="1" applyAlignment="1">
      <alignment horizontal="right" vertical="center" wrapText="1"/>
    </xf>
    <xf numFmtId="0" fontId="0" fillId="4" borderId="1" xfId="0" applyFont="1" applyFill="1" applyBorder="1" applyAlignment="1">
      <alignment vertical="center"/>
    </xf>
    <xf numFmtId="0" fontId="6" fillId="4" borderId="1" xfId="14" applyFont="1" applyFill="1" applyBorder="1" applyAlignment="1" applyProtection="1">
      <alignment vertical="center" wrapText="1"/>
      <protection locked="0"/>
    </xf>
    <xf numFmtId="44" fontId="0" fillId="4" borderId="1" xfId="0" applyNumberFormat="1" applyFont="1" applyFill="1" applyBorder="1" applyAlignment="1">
      <alignment horizontal="left" vertical="center" wrapText="1"/>
    </xf>
    <xf numFmtId="0" fontId="0" fillId="4" borderId="2" xfId="0" applyFont="1" applyFill="1" applyBorder="1" applyAlignment="1">
      <alignment horizontal="left" vertical="center" wrapText="1"/>
    </xf>
    <xf numFmtId="0" fontId="0" fillId="4" borderId="1" xfId="0" applyFont="1" applyFill="1" applyBorder="1" applyAlignment="1">
      <alignment horizontal="center" vertical="center"/>
    </xf>
    <xf numFmtId="0" fontId="0" fillId="4" borderId="0" xfId="0" applyFont="1" applyFill="1" applyAlignment="1">
      <alignment horizontal="left" vertical="center"/>
    </xf>
    <xf numFmtId="0" fontId="0" fillId="4" borderId="3" xfId="0" applyFont="1" applyFill="1" applyBorder="1" applyAlignment="1">
      <alignment horizontal="left" vertical="center"/>
    </xf>
    <xf numFmtId="0" fontId="0" fillId="4" borderId="3" xfId="0" applyFont="1" applyFill="1" applyBorder="1" applyAlignment="1">
      <alignment horizontal="left" vertical="center" wrapText="1"/>
    </xf>
    <xf numFmtId="0" fontId="0" fillId="4" borderId="33" xfId="0" applyFont="1" applyFill="1" applyBorder="1" applyAlignment="1">
      <alignment horizontal="left" vertical="center"/>
    </xf>
    <xf numFmtId="0" fontId="0" fillId="0" borderId="0" xfId="0" applyFont="1" applyAlignment="1">
      <alignment horizontal="left" vertical="center"/>
    </xf>
    <xf numFmtId="0" fontId="0" fillId="0" borderId="0" xfId="0" applyFont="1" applyAlignment="1">
      <alignment horizontal="left" vertical="center" wrapText="1"/>
    </xf>
    <xf numFmtId="44" fontId="0" fillId="0" borderId="1" xfId="1" applyFont="1" applyBorder="1" applyAlignment="1">
      <alignment vertical="center"/>
    </xf>
    <xf numFmtId="0" fontId="0" fillId="0" borderId="0" xfId="0" applyFont="1" applyAlignment="1">
      <alignment vertical="center"/>
    </xf>
    <xf numFmtId="0" fontId="20" fillId="13" borderId="1" xfId="0" applyFont="1" applyFill="1" applyBorder="1" applyAlignment="1">
      <alignment vertical="center"/>
    </xf>
    <xf numFmtId="0" fontId="20" fillId="13" borderId="1" xfId="0" applyFont="1" applyFill="1" applyBorder="1" applyAlignment="1">
      <alignment vertical="center" wrapText="1"/>
    </xf>
    <xf numFmtId="44" fontId="18" fillId="13" borderId="1" xfId="1" applyFont="1" applyFill="1" applyBorder="1" applyAlignment="1">
      <alignment vertical="center"/>
    </xf>
    <xf numFmtId="42" fontId="20" fillId="13" borderId="1" xfId="0" applyNumberFormat="1" applyFont="1" applyFill="1" applyBorder="1" applyAlignment="1">
      <alignment horizontal="center" vertical="center"/>
    </xf>
    <xf numFmtId="44" fontId="20" fillId="13" borderId="1" xfId="0" applyNumberFormat="1" applyFont="1" applyFill="1" applyBorder="1" applyAlignment="1">
      <alignment horizontal="center" vertical="center"/>
    </xf>
    <xf numFmtId="49" fontId="18" fillId="13" borderId="1" xfId="0" applyNumberFormat="1" applyFont="1" applyFill="1" applyBorder="1" applyAlignment="1" applyProtection="1">
      <alignment vertical="center"/>
      <protection locked="0"/>
    </xf>
    <xf numFmtId="0" fontId="18" fillId="13" borderId="1" xfId="0" applyFont="1" applyFill="1" applyBorder="1" applyAlignment="1">
      <alignment vertical="center" wrapText="1"/>
    </xf>
    <xf numFmtId="0" fontId="20" fillId="13" borderId="1" xfId="0" applyFont="1" applyFill="1" applyBorder="1" applyAlignment="1">
      <alignment horizontal="left" vertical="center" wrapText="1"/>
    </xf>
    <xf numFmtId="0" fontId="18" fillId="13" borderId="1" xfId="0" applyFont="1" applyFill="1" applyBorder="1" applyAlignment="1">
      <alignment vertical="center"/>
    </xf>
    <xf numFmtId="0" fontId="0" fillId="13" borderId="1" xfId="0" applyFont="1" applyFill="1" applyBorder="1" applyAlignment="1">
      <alignment horizontal="left" vertical="center"/>
    </xf>
    <xf numFmtId="0" fontId="0" fillId="13" borderId="1" xfId="0" applyFont="1" applyFill="1" applyBorder="1" applyAlignment="1">
      <alignment horizontal="left" vertical="center" wrapText="1"/>
    </xf>
    <xf numFmtId="44" fontId="0" fillId="13" borderId="1" xfId="1" applyFont="1" applyFill="1" applyBorder="1" applyAlignment="1">
      <alignment horizontal="left" vertical="center"/>
    </xf>
    <xf numFmtId="44" fontId="0" fillId="13" borderId="1" xfId="1" applyFont="1" applyFill="1" applyBorder="1" applyAlignment="1">
      <alignment vertical="center"/>
    </xf>
    <xf numFmtId="49" fontId="0" fillId="13" borderId="1" xfId="16" applyNumberFormat="1" applyFont="1" applyFill="1" applyBorder="1" applyAlignment="1">
      <alignment horizontal="left" vertical="center" wrapText="1"/>
    </xf>
    <xf numFmtId="0" fontId="0" fillId="13" borderId="1" xfId="37" applyFont="1" applyFill="1" applyBorder="1" applyAlignment="1">
      <alignment vertical="center"/>
    </xf>
    <xf numFmtId="0" fontId="0" fillId="13" borderId="1" xfId="37" applyFont="1" applyFill="1" applyBorder="1" applyAlignment="1">
      <alignment vertical="center" wrapText="1"/>
    </xf>
    <xf numFmtId="44" fontId="0" fillId="13" borderId="1" xfId="1" applyFont="1" applyFill="1" applyBorder="1" applyAlignment="1">
      <alignment horizontal="right" vertical="center"/>
    </xf>
    <xf numFmtId="49" fontId="0" fillId="13" borderId="1" xfId="18" applyNumberFormat="1" applyFont="1" applyFill="1" applyBorder="1" applyAlignment="1">
      <alignment horizontal="left" vertical="center" wrapText="1"/>
    </xf>
    <xf numFmtId="0" fontId="0" fillId="13" borderId="1" xfId="14" applyFont="1" applyFill="1" applyBorder="1" applyAlignment="1" applyProtection="1">
      <alignment horizontal="left" vertical="center" wrapText="1"/>
      <protection locked="0"/>
    </xf>
    <xf numFmtId="0" fontId="6" fillId="13" borderId="1" xfId="0" applyFont="1" applyFill="1" applyBorder="1" applyAlignment="1">
      <alignment horizontal="left" vertical="center" wrapText="1"/>
    </xf>
    <xf numFmtId="44" fontId="0" fillId="14" borderId="1" xfId="1" applyFont="1" applyFill="1" applyBorder="1" applyAlignment="1">
      <alignment horizontal="left" vertical="center"/>
    </xf>
    <xf numFmtId="44" fontId="0" fillId="14" borderId="1" xfId="1" applyFont="1" applyFill="1" applyBorder="1" applyAlignment="1">
      <alignment vertical="center"/>
    </xf>
    <xf numFmtId="44" fontId="1" fillId="14" borderId="1" xfId="1" applyFont="1" applyFill="1" applyBorder="1" applyAlignment="1">
      <alignment horizontal="left" vertical="center"/>
    </xf>
    <xf numFmtId="44" fontId="1" fillId="14" borderId="1" xfId="1" applyFont="1" applyFill="1" applyBorder="1" applyAlignment="1">
      <alignment vertical="center"/>
    </xf>
    <xf numFmtId="0" fontId="6" fillId="14" borderId="1" xfId="21" applyNumberFormat="1" applyFont="1" applyFill="1" applyBorder="1" applyAlignment="1">
      <alignment vertical="center"/>
    </xf>
    <xf numFmtId="0" fontId="6" fillId="14" borderId="1" xfId="23" applyFont="1" applyFill="1" applyBorder="1" applyAlignment="1">
      <alignment vertical="center" wrapText="1"/>
    </xf>
    <xf numFmtId="0" fontId="17" fillId="14" borderId="1" xfId="32" applyFont="1" applyFill="1" applyBorder="1" applyAlignment="1">
      <alignment vertical="center" wrapText="1"/>
    </xf>
    <xf numFmtId="44" fontId="17" fillId="14" borderId="1" xfId="1" applyFont="1" applyFill="1" applyBorder="1" applyAlignment="1">
      <alignment horizontal="right" vertical="center" wrapText="1"/>
    </xf>
    <xf numFmtId="44" fontId="6" fillId="14" borderId="1" xfId="1" applyFont="1" applyFill="1" applyBorder="1" applyAlignment="1">
      <alignment vertical="center"/>
    </xf>
    <xf numFmtId="44" fontId="17" fillId="14" borderId="1" xfId="1" applyFont="1" applyFill="1" applyBorder="1" applyAlignment="1">
      <alignment vertical="center"/>
    </xf>
    <xf numFmtId="0" fontId="6" fillId="14" borderId="1" xfId="37" applyFont="1" applyFill="1" applyBorder="1"/>
    <xf numFmtId="0" fontId="6" fillId="14" borderId="1" xfId="37" applyFont="1" applyFill="1" applyBorder="1" applyAlignment="1">
      <alignment wrapText="1"/>
    </xf>
    <xf numFmtId="0" fontId="6" fillId="14" borderId="1" xfId="0" applyFont="1" applyFill="1" applyBorder="1"/>
    <xf numFmtId="49" fontId="0" fillId="13" borderId="1" xfId="0" applyNumberFormat="1" applyFont="1" applyFill="1" applyBorder="1" applyAlignment="1">
      <alignment horizontal="left" vertical="center"/>
    </xf>
    <xf numFmtId="44" fontId="6" fillId="13" borderId="1" xfId="1" applyFont="1" applyFill="1" applyBorder="1" applyAlignment="1">
      <alignment vertical="center"/>
    </xf>
    <xf numFmtId="0" fontId="0" fillId="4" borderId="2" xfId="0" applyFont="1" applyFill="1" applyBorder="1" applyAlignment="1">
      <alignment horizontal="left" vertical="center"/>
    </xf>
    <xf numFmtId="0" fontId="0" fillId="4" borderId="33" xfId="0" applyFont="1" applyFill="1" applyBorder="1" applyAlignment="1">
      <alignment horizontal="left" vertical="center" wrapText="1"/>
    </xf>
    <xf numFmtId="0" fontId="0" fillId="4" borderId="2" xfId="24" applyFont="1" applyFill="1" applyBorder="1" applyAlignment="1">
      <alignment horizontal="left" vertical="center" wrapText="1"/>
    </xf>
    <xf numFmtId="44" fontId="18" fillId="0" borderId="1" xfId="1" applyFont="1" applyFill="1" applyBorder="1" applyAlignment="1">
      <alignment horizontal="center" vertical="center"/>
    </xf>
    <xf numFmtId="0" fontId="8" fillId="11" borderId="1" xfId="0" applyFont="1" applyFill="1" applyBorder="1" applyAlignment="1">
      <alignment horizontal="left" vertical="center" wrapText="1"/>
    </xf>
  </cellXfs>
  <cellStyles count="39">
    <cellStyle name="Comma 2 2 2" xfId="34" xr:uid="{00000000-0005-0000-0000-000000000000}"/>
    <cellStyle name="Currency" xfId="1" builtinId="4"/>
    <cellStyle name="Currency 10 2 2 2 2" xfId="28" xr:uid="{00000000-0005-0000-0000-000002000000}"/>
    <cellStyle name="Currency 2 2 2 2" xfId="26" xr:uid="{00000000-0005-0000-0000-000003000000}"/>
    <cellStyle name="Excel Built-in Normal" xfId="31" xr:uid="{00000000-0005-0000-0000-000004000000}"/>
    <cellStyle name="Neutral 2 2" xfId="33" xr:uid="{00000000-0005-0000-0000-000005000000}"/>
    <cellStyle name="Normal" xfId="0" builtinId="0"/>
    <cellStyle name="Normal 10 10" xfId="5" xr:uid="{00000000-0005-0000-0000-000007000000}"/>
    <cellStyle name="Normal 10 2 2" xfId="7" xr:uid="{00000000-0005-0000-0000-000008000000}"/>
    <cellStyle name="Normal 11 3" xfId="11" xr:uid="{00000000-0005-0000-0000-000009000000}"/>
    <cellStyle name="Normal 11 3 2" xfId="12" xr:uid="{00000000-0005-0000-0000-00000A000000}"/>
    <cellStyle name="Normal 14" xfId="29" xr:uid="{00000000-0005-0000-0000-00000B000000}"/>
    <cellStyle name="Normal 14 2" xfId="30" xr:uid="{00000000-0005-0000-0000-00000C000000}"/>
    <cellStyle name="Normal 15" xfId="6" xr:uid="{00000000-0005-0000-0000-00000D000000}"/>
    <cellStyle name="Normal 17" xfId="24" xr:uid="{00000000-0005-0000-0000-00000E000000}"/>
    <cellStyle name="Normal 17 2" xfId="25" xr:uid="{00000000-0005-0000-0000-00000F000000}"/>
    <cellStyle name="Normal 2 10" xfId="3" xr:uid="{00000000-0005-0000-0000-000010000000}"/>
    <cellStyle name="Normal 2 13 2 2 2 2" xfId="4" xr:uid="{00000000-0005-0000-0000-000011000000}"/>
    <cellStyle name="Normal 2 13 2 3 2" xfId="17" xr:uid="{00000000-0005-0000-0000-000012000000}"/>
    <cellStyle name="Normal 2 13 2 3 3" xfId="15" xr:uid="{00000000-0005-0000-0000-000013000000}"/>
    <cellStyle name="Normal 2 13 4" xfId="13" xr:uid="{00000000-0005-0000-0000-000014000000}"/>
    <cellStyle name="Normal 2 3 2 2 2" xfId="9" xr:uid="{00000000-0005-0000-0000-000015000000}"/>
    <cellStyle name="Normal 2 4 4" xfId="10" xr:uid="{00000000-0005-0000-0000-000016000000}"/>
    <cellStyle name="Normal 2 43" xfId="21" xr:uid="{00000000-0005-0000-0000-000017000000}"/>
    <cellStyle name="Normal 20" xfId="2" xr:uid="{00000000-0005-0000-0000-000018000000}"/>
    <cellStyle name="Normal 3 3" xfId="27" xr:uid="{00000000-0005-0000-0000-000019000000}"/>
    <cellStyle name="Normal 3 3 15" xfId="35" xr:uid="{00000000-0005-0000-0000-00001A000000}"/>
    <cellStyle name="Normal 4 2 3" xfId="19" xr:uid="{00000000-0005-0000-0000-00001B000000}"/>
    <cellStyle name="Normal 4 23 2" xfId="16" xr:uid="{00000000-0005-0000-0000-00001C000000}"/>
    <cellStyle name="Normal 4 23 2 2" xfId="18" xr:uid="{00000000-0005-0000-0000-00001D000000}"/>
    <cellStyle name="Normal 4 4" xfId="14" xr:uid="{00000000-0005-0000-0000-00001E000000}"/>
    <cellStyle name="Normal 52" xfId="20" xr:uid="{00000000-0005-0000-0000-00001F000000}"/>
    <cellStyle name="Normal_7.3 System 7 Horizontal Systems &amp; Furniture Packages_Output Management Solutions 2" xfId="23" xr:uid="{00000000-0005-0000-0000-000020000000}"/>
    <cellStyle name="Normal_inserters" xfId="8" xr:uid="{00000000-0005-0000-0000-000021000000}"/>
    <cellStyle name="Normal_Neopost to PFE Part Number Conversion Dated 21-11-07_Ver12 2" xfId="38" xr:uid="{5F31F966-8D4A-491D-BF7B-B56E69AC1CCF}"/>
    <cellStyle name="Normal_Output Management Solutions 2" xfId="22" xr:uid="{00000000-0005-0000-0000-000023000000}"/>
    <cellStyle name="Normal_Sheet1" xfId="32" xr:uid="{00000000-0005-0000-0000-000025000000}"/>
    <cellStyle name="Normal_Sheet3" xfId="37" xr:uid="{C147208A-AD3A-40B5-8EE1-7E33AA363127}"/>
    <cellStyle name="Percent" xfId="36" builtinId="5"/>
  </cellStyles>
  <dxfs count="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0000"/>
      <color rgb="FFF8CBAD"/>
      <color rgb="FFDDEBF7"/>
      <color rgb="FFFCE4D6"/>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1514"/>
  <sheetViews>
    <sheetView tabSelected="1" topLeftCell="C1" zoomScaleNormal="100" workbookViewId="0">
      <pane ySplit="1" topLeftCell="A2" activePane="bottomLeft" state="frozen"/>
      <selection activeCell="B116" sqref="B116"/>
      <selection pane="bottomLeft" activeCell="K6" sqref="K6"/>
    </sheetView>
  </sheetViews>
  <sheetFormatPr defaultColWidth="62.28515625" defaultRowHeight="15" x14ac:dyDescent="0.25"/>
  <cols>
    <col min="1" max="1" width="36.42578125" style="238" bestFit="1" customWidth="1"/>
    <col min="2" max="2" width="50.28515625" style="239" customWidth="1"/>
    <col min="3" max="3" width="21.42578125" style="57" bestFit="1" customWidth="1"/>
    <col min="4" max="4" width="19.140625" style="79" bestFit="1" customWidth="1"/>
    <col min="5" max="5" width="13.28515625" style="80" bestFit="1" customWidth="1"/>
    <col min="6" max="6" width="19.7109375" style="80" bestFit="1" customWidth="1"/>
    <col min="7" max="7" width="26.85546875" style="79" bestFit="1" customWidth="1"/>
    <col min="8" max="9" width="26.85546875" style="57" bestFit="1" customWidth="1"/>
    <col min="10" max="10" width="29.5703125" style="219" bestFit="1" customWidth="1"/>
    <col min="11" max="16384" width="62.28515625" style="219"/>
  </cols>
  <sheetData>
    <row r="1" spans="1:10" ht="75" x14ac:dyDescent="0.25">
      <c r="A1" s="109" t="s">
        <v>3083</v>
      </c>
      <c r="B1" s="111" t="s">
        <v>0</v>
      </c>
      <c r="C1" s="110" t="s">
        <v>1</v>
      </c>
      <c r="D1" s="114" t="s">
        <v>2167</v>
      </c>
      <c r="E1" s="110" t="s">
        <v>2168</v>
      </c>
      <c r="F1" s="110" t="s">
        <v>2169</v>
      </c>
      <c r="G1" s="110" t="s">
        <v>2261</v>
      </c>
      <c r="H1" s="110" t="s">
        <v>2262</v>
      </c>
      <c r="I1" s="110" t="s">
        <v>2263</v>
      </c>
      <c r="J1" s="97" t="s">
        <v>3316</v>
      </c>
    </row>
    <row r="2" spans="1:10" s="223" customFormat="1" x14ac:dyDescent="0.25">
      <c r="A2" s="229" t="s">
        <v>2893</v>
      </c>
      <c r="B2" s="98" t="s">
        <v>2904</v>
      </c>
      <c r="C2" s="99">
        <v>900</v>
      </c>
      <c r="D2" s="36">
        <v>0</v>
      </c>
      <c r="E2" s="36">
        <v>0</v>
      </c>
      <c r="F2" s="36">
        <v>0</v>
      </c>
      <c r="G2" s="36">
        <v>900</v>
      </c>
      <c r="H2" s="58">
        <v>900</v>
      </c>
      <c r="I2" s="58">
        <v>900</v>
      </c>
      <c r="J2" s="219"/>
    </row>
    <row r="3" spans="1:10" s="223" customFormat="1" x14ac:dyDescent="0.25">
      <c r="A3" s="220" t="s">
        <v>7</v>
      </c>
      <c r="B3" s="221" t="s">
        <v>8</v>
      </c>
      <c r="C3" s="58">
        <v>70</v>
      </c>
      <c r="D3" s="36">
        <v>0</v>
      </c>
      <c r="E3" s="36">
        <v>0</v>
      </c>
      <c r="F3" s="88">
        <v>0</v>
      </c>
      <c r="G3" s="36">
        <v>70</v>
      </c>
      <c r="H3" s="58">
        <v>70</v>
      </c>
      <c r="I3" s="58">
        <v>70</v>
      </c>
      <c r="J3" s="219"/>
    </row>
    <row r="4" spans="1:10" s="223" customFormat="1" x14ac:dyDescent="0.25">
      <c r="A4" s="220" t="s">
        <v>10</v>
      </c>
      <c r="B4" s="221" t="s">
        <v>11</v>
      </c>
      <c r="C4" s="58">
        <v>40</v>
      </c>
      <c r="D4" s="36">
        <v>0</v>
      </c>
      <c r="E4" s="36">
        <v>0</v>
      </c>
      <c r="F4" s="88">
        <v>0</v>
      </c>
      <c r="G4" s="36">
        <v>40</v>
      </c>
      <c r="H4" s="58">
        <v>40</v>
      </c>
      <c r="I4" s="58">
        <v>40</v>
      </c>
      <c r="J4" s="219"/>
    </row>
    <row r="5" spans="1:10" s="223" customFormat="1" x14ac:dyDescent="0.25">
      <c r="A5" s="220" t="s">
        <v>14</v>
      </c>
      <c r="B5" s="221" t="s">
        <v>15</v>
      </c>
      <c r="C5" s="58">
        <v>60</v>
      </c>
      <c r="D5" s="36">
        <v>0</v>
      </c>
      <c r="E5" s="36">
        <v>0</v>
      </c>
      <c r="F5" s="88">
        <v>0</v>
      </c>
      <c r="G5" s="36">
        <v>60</v>
      </c>
      <c r="H5" s="58">
        <v>60</v>
      </c>
      <c r="I5" s="58">
        <v>60</v>
      </c>
      <c r="J5" s="219"/>
    </row>
    <row r="6" spans="1:10" s="223" customFormat="1" x14ac:dyDescent="0.25">
      <c r="A6" s="220" t="s">
        <v>16</v>
      </c>
      <c r="B6" s="221" t="s">
        <v>17</v>
      </c>
      <c r="C6" s="58">
        <v>60</v>
      </c>
      <c r="D6" s="36">
        <v>0</v>
      </c>
      <c r="E6" s="36">
        <v>0</v>
      </c>
      <c r="F6" s="88">
        <v>0</v>
      </c>
      <c r="G6" s="36">
        <v>60</v>
      </c>
      <c r="H6" s="58">
        <v>60</v>
      </c>
      <c r="I6" s="58">
        <v>60</v>
      </c>
      <c r="J6" s="219"/>
    </row>
    <row r="7" spans="1:10" s="223" customFormat="1" x14ac:dyDescent="0.25">
      <c r="A7" s="220" t="s">
        <v>22</v>
      </c>
      <c r="B7" s="221" t="s">
        <v>23</v>
      </c>
      <c r="C7" s="58">
        <v>30</v>
      </c>
      <c r="D7" s="36">
        <v>0</v>
      </c>
      <c r="E7" s="36">
        <v>0</v>
      </c>
      <c r="F7" s="88">
        <v>0</v>
      </c>
      <c r="G7" s="36">
        <v>30</v>
      </c>
      <c r="H7" s="58">
        <v>30</v>
      </c>
      <c r="I7" s="58">
        <v>30</v>
      </c>
      <c r="J7" s="219"/>
    </row>
    <row r="8" spans="1:10" s="223" customFormat="1" x14ac:dyDescent="0.25">
      <c r="A8" s="220" t="s">
        <v>24</v>
      </c>
      <c r="B8" s="221" t="s">
        <v>25</v>
      </c>
      <c r="C8" s="58">
        <v>45</v>
      </c>
      <c r="D8" s="36">
        <v>0</v>
      </c>
      <c r="E8" s="36">
        <v>0</v>
      </c>
      <c r="F8" s="88">
        <v>0</v>
      </c>
      <c r="G8" s="36">
        <v>45</v>
      </c>
      <c r="H8" s="58">
        <v>45</v>
      </c>
      <c r="I8" s="58">
        <v>45</v>
      </c>
      <c r="J8" s="219"/>
    </row>
    <row r="9" spans="1:10" s="223" customFormat="1" x14ac:dyDescent="0.25">
      <c r="A9" s="220" t="s">
        <v>26</v>
      </c>
      <c r="B9" s="221" t="s">
        <v>27</v>
      </c>
      <c r="C9" s="58">
        <v>45</v>
      </c>
      <c r="D9" s="36">
        <v>0</v>
      </c>
      <c r="E9" s="36">
        <v>0</v>
      </c>
      <c r="F9" s="88">
        <v>0</v>
      </c>
      <c r="G9" s="36">
        <v>45</v>
      </c>
      <c r="H9" s="58">
        <v>45</v>
      </c>
      <c r="I9" s="58">
        <v>45</v>
      </c>
      <c r="J9" s="219"/>
    </row>
    <row r="10" spans="1:10" s="223" customFormat="1" x14ac:dyDescent="0.25">
      <c r="A10" s="220" t="s">
        <v>28</v>
      </c>
      <c r="B10" s="221" t="s">
        <v>29</v>
      </c>
      <c r="C10" s="58">
        <v>45</v>
      </c>
      <c r="D10" s="36">
        <v>0</v>
      </c>
      <c r="E10" s="36">
        <v>0</v>
      </c>
      <c r="F10" s="88">
        <v>0</v>
      </c>
      <c r="G10" s="36">
        <v>45</v>
      </c>
      <c r="H10" s="58">
        <v>45</v>
      </c>
      <c r="I10" s="58">
        <v>45</v>
      </c>
      <c r="J10" s="219"/>
    </row>
    <row r="11" spans="1:10" s="223" customFormat="1" x14ac:dyDescent="0.25">
      <c r="A11" s="221" t="s">
        <v>30</v>
      </c>
      <c r="B11" s="221" t="s">
        <v>30</v>
      </c>
      <c r="C11" s="58">
        <v>80</v>
      </c>
      <c r="D11" s="36">
        <v>0</v>
      </c>
      <c r="E11" s="36">
        <v>0</v>
      </c>
      <c r="F11" s="88">
        <v>0</v>
      </c>
      <c r="G11" s="36">
        <v>80</v>
      </c>
      <c r="H11" s="58">
        <v>80</v>
      </c>
      <c r="I11" s="58">
        <v>80</v>
      </c>
      <c r="J11" s="219"/>
    </row>
    <row r="12" spans="1:10" s="223" customFormat="1" ht="30" x14ac:dyDescent="0.25">
      <c r="A12" s="224" t="s">
        <v>2209</v>
      </c>
      <c r="B12" s="221" t="s">
        <v>2210</v>
      </c>
      <c r="C12" s="58">
        <v>60</v>
      </c>
      <c r="D12" s="36">
        <v>0</v>
      </c>
      <c r="E12" s="36">
        <v>0</v>
      </c>
      <c r="F12" s="88">
        <v>0</v>
      </c>
      <c r="G12" s="36">
        <v>60</v>
      </c>
      <c r="H12" s="58">
        <v>60</v>
      </c>
      <c r="I12" s="58">
        <v>60</v>
      </c>
      <c r="J12" s="219"/>
    </row>
    <row r="13" spans="1:10" s="223" customFormat="1" x14ac:dyDescent="0.25">
      <c r="A13" s="220" t="s">
        <v>31</v>
      </c>
      <c r="B13" s="221" t="s">
        <v>32</v>
      </c>
      <c r="C13" s="58">
        <v>80</v>
      </c>
      <c r="D13" s="36">
        <v>0</v>
      </c>
      <c r="E13" s="36">
        <v>0</v>
      </c>
      <c r="F13" s="88">
        <v>0</v>
      </c>
      <c r="G13" s="36">
        <v>80</v>
      </c>
      <c r="H13" s="58">
        <v>80</v>
      </c>
      <c r="I13" s="58">
        <v>80</v>
      </c>
      <c r="J13" s="219"/>
    </row>
    <row r="14" spans="1:10" s="223" customFormat="1" x14ac:dyDescent="0.25">
      <c r="A14" s="224" t="s">
        <v>2690</v>
      </c>
      <c r="B14" s="221" t="s">
        <v>2691</v>
      </c>
      <c r="C14" s="58">
        <v>20</v>
      </c>
      <c r="D14" s="36">
        <v>0</v>
      </c>
      <c r="E14" s="36">
        <v>0</v>
      </c>
      <c r="F14" s="88">
        <v>0</v>
      </c>
      <c r="G14" s="36">
        <v>20</v>
      </c>
      <c r="H14" s="58">
        <v>20</v>
      </c>
      <c r="I14" s="58">
        <v>20</v>
      </c>
      <c r="J14" s="219"/>
    </row>
    <row r="15" spans="1:10" s="223" customFormat="1" x14ac:dyDescent="0.25">
      <c r="A15" s="224" t="s">
        <v>2668</v>
      </c>
      <c r="B15" s="224" t="s">
        <v>2663</v>
      </c>
      <c r="C15" s="58">
        <v>542.20000000000005</v>
      </c>
      <c r="D15" s="36">
        <v>0</v>
      </c>
      <c r="E15" s="36">
        <v>0</v>
      </c>
      <c r="F15" s="36">
        <v>0</v>
      </c>
      <c r="G15" s="36">
        <v>17.729940000000003</v>
      </c>
      <c r="H15" s="58">
        <v>13.988760000000001</v>
      </c>
      <c r="I15" s="58">
        <v>11.765740000000001</v>
      </c>
      <c r="J15" s="219"/>
    </row>
    <row r="16" spans="1:10" s="223" customFormat="1" x14ac:dyDescent="0.25">
      <c r="A16" s="224" t="s">
        <v>2669</v>
      </c>
      <c r="B16" s="224" t="s">
        <v>2683</v>
      </c>
      <c r="C16" s="58">
        <v>48</v>
      </c>
      <c r="D16" s="36">
        <v>0</v>
      </c>
      <c r="E16" s="36">
        <v>0</v>
      </c>
      <c r="F16" s="36">
        <v>0</v>
      </c>
      <c r="G16" s="36">
        <v>1.5695999999999999</v>
      </c>
      <c r="H16" s="58">
        <v>1.2383999999999999</v>
      </c>
      <c r="I16" s="58">
        <v>1.0416000000000001</v>
      </c>
      <c r="J16" s="219"/>
    </row>
    <row r="17" spans="1:10" s="223" customFormat="1" x14ac:dyDescent="0.25">
      <c r="A17" s="224" t="s">
        <v>2670</v>
      </c>
      <c r="B17" s="221" t="s">
        <v>2691</v>
      </c>
      <c r="C17" s="58">
        <v>26.95</v>
      </c>
      <c r="D17" s="36">
        <v>0</v>
      </c>
      <c r="E17" s="36">
        <v>0</v>
      </c>
      <c r="F17" s="88">
        <v>0</v>
      </c>
      <c r="G17" s="36">
        <v>26.95</v>
      </c>
      <c r="H17" s="58">
        <v>26.95</v>
      </c>
      <c r="I17" s="58">
        <v>26.95</v>
      </c>
      <c r="J17" s="219"/>
    </row>
    <row r="18" spans="1:10" s="223" customFormat="1" ht="30" x14ac:dyDescent="0.25">
      <c r="A18" s="224" t="s">
        <v>2671</v>
      </c>
      <c r="B18" s="221" t="s">
        <v>2684</v>
      </c>
      <c r="C18" s="58">
        <v>31.95</v>
      </c>
      <c r="D18" s="36">
        <v>0</v>
      </c>
      <c r="E18" s="36">
        <v>0</v>
      </c>
      <c r="F18" s="88">
        <v>0</v>
      </c>
      <c r="G18" s="36">
        <v>31.95</v>
      </c>
      <c r="H18" s="58">
        <v>31.95</v>
      </c>
      <c r="I18" s="58">
        <v>31.95</v>
      </c>
      <c r="J18" s="219"/>
    </row>
    <row r="19" spans="1:10" s="223" customFormat="1" ht="30" x14ac:dyDescent="0.25">
      <c r="A19" s="224" t="s">
        <v>2672</v>
      </c>
      <c r="B19" s="221" t="s">
        <v>2685</v>
      </c>
      <c r="C19" s="58">
        <v>29.95</v>
      </c>
      <c r="D19" s="36">
        <v>0</v>
      </c>
      <c r="E19" s="36">
        <v>0</v>
      </c>
      <c r="F19" s="88">
        <v>0</v>
      </c>
      <c r="G19" s="36">
        <v>29.95</v>
      </c>
      <c r="H19" s="58">
        <v>29.95</v>
      </c>
      <c r="I19" s="58">
        <v>29.95</v>
      </c>
      <c r="J19" s="219"/>
    </row>
    <row r="20" spans="1:10" s="222" customFormat="1" ht="30" x14ac:dyDescent="0.25">
      <c r="A20" s="224" t="s">
        <v>2754</v>
      </c>
      <c r="B20" s="221" t="s">
        <v>2755</v>
      </c>
      <c r="C20" s="58">
        <v>69.95</v>
      </c>
      <c r="D20" s="36">
        <v>0</v>
      </c>
      <c r="E20" s="36">
        <v>0</v>
      </c>
      <c r="F20" s="88">
        <v>0</v>
      </c>
      <c r="G20" s="36">
        <v>69.95</v>
      </c>
      <c r="H20" s="58">
        <v>69.95</v>
      </c>
      <c r="I20" s="58">
        <v>69.95</v>
      </c>
      <c r="J20" s="219"/>
    </row>
    <row r="21" spans="1:10" s="223" customFormat="1" ht="30" x14ac:dyDescent="0.25">
      <c r="A21" s="224" t="s">
        <v>2657</v>
      </c>
      <c r="B21" s="221" t="s">
        <v>2658</v>
      </c>
      <c r="C21" s="58">
        <v>69.95</v>
      </c>
      <c r="D21" s="36">
        <v>0</v>
      </c>
      <c r="E21" s="36">
        <v>0</v>
      </c>
      <c r="F21" s="88">
        <v>0</v>
      </c>
      <c r="G21" s="36">
        <v>69.95</v>
      </c>
      <c r="H21" s="58">
        <v>69.95</v>
      </c>
      <c r="I21" s="58">
        <v>69.95</v>
      </c>
      <c r="J21" s="219"/>
    </row>
    <row r="22" spans="1:10" s="223" customFormat="1" ht="30" x14ac:dyDescent="0.25">
      <c r="A22" s="224" t="s">
        <v>2655</v>
      </c>
      <c r="B22" s="221" t="s">
        <v>2656</v>
      </c>
      <c r="C22" s="58">
        <v>69.95</v>
      </c>
      <c r="D22" s="36">
        <v>0</v>
      </c>
      <c r="E22" s="36">
        <v>0</v>
      </c>
      <c r="F22" s="88">
        <v>0</v>
      </c>
      <c r="G22" s="36">
        <v>69.95</v>
      </c>
      <c r="H22" s="58">
        <v>69.95</v>
      </c>
      <c r="I22" s="58">
        <v>69.95</v>
      </c>
      <c r="J22" s="219"/>
    </row>
    <row r="23" spans="1:10" s="223" customFormat="1" x14ac:dyDescent="0.25">
      <c r="A23" s="220" t="s">
        <v>2172</v>
      </c>
      <c r="B23" s="221" t="s">
        <v>9</v>
      </c>
      <c r="C23" s="58">
        <v>30</v>
      </c>
      <c r="D23" s="36">
        <v>0</v>
      </c>
      <c r="E23" s="36">
        <v>0</v>
      </c>
      <c r="F23" s="88">
        <v>0</v>
      </c>
      <c r="G23" s="36">
        <v>30</v>
      </c>
      <c r="H23" s="58">
        <v>30</v>
      </c>
      <c r="I23" s="58">
        <v>30</v>
      </c>
      <c r="J23" s="219"/>
    </row>
    <row r="24" spans="1:10" s="223" customFormat="1" ht="30" x14ac:dyDescent="0.25">
      <c r="A24" s="224" t="s">
        <v>2211</v>
      </c>
      <c r="B24" s="221" t="s">
        <v>2212</v>
      </c>
      <c r="C24" s="58">
        <v>20</v>
      </c>
      <c r="D24" s="36">
        <v>0</v>
      </c>
      <c r="E24" s="36">
        <v>0</v>
      </c>
      <c r="F24" s="88">
        <v>0</v>
      </c>
      <c r="G24" s="36">
        <v>20</v>
      </c>
      <c r="H24" s="58">
        <v>20</v>
      </c>
      <c r="I24" s="58">
        <v>20</v>
      </c>
      <c r="J24" s="219"/>
    </row>
    <row r="25" spans="1:10" s="222" customFormat="1" x14ac:dyDescent="0.25">
      <c r="A25" s="224" t="s">
        <v>2474</v>
      </c>
      <c r="B25" s="221" t="s">
        <v>2475</v>
      </c>
      <c r="C25" s="58">
        <v>10</v>
      </c>
      <c r="D25" s="36">
        <v>0</v>
      </c>
      <c r="E25" s="36">
        <v>0</v>
      </c>
      <c r="F25" s="88">
        <v>0</v>
      </c>
      <c r="G25" s="36">
        <v>10</v>
      </c>
      <c r="H25" s="58">
        <v>10</v>
      </c>
      <c r="I25" s="58">
        <v>10</v>
      </c>
      <c r="J25" s="219"/>
    </row>
    <row r="26" spans="1:10" s="222" customFormat="1" x14ac:dyDescent="0.25">
      <c r="A26" s="53" t="s">
        <v>1781</v>
      </c>
      <c r="B26" s="221" t="s">
        <v>1787</v>
      </c>
      <c r="C26" s="58">
        <v>40</v>
      </c>
      <c r="D26" s="36">
        <v>0</v>
      </c>
      <c r="E26" s="36">
        <v>0</v>
      </c>
      <c r="F26" s="88">
        <v>0</v>
      </c>
      <c r="G26" s="36">
        <v>40</v>
      </c>
      <c r="H26" s="58">
        <v>40</v>
      </c>
      <c r="I26" s="58">
        <v>40</v>
      </c>
      <c r="J26" s="219"/>
    </row>
    <row r="27" spans="1:10" s="222" customFormat="1" x14ac:dyDescent="0.25">
      <c r="A27" s="224" t="s">
        <v>2213</v>
      </c>
      <c r="B27" s="56" t="s">
        <v>2214</v>
      </c>
      <c r="C27" s="58">
        <v>30</v>
      </c>
      <c r="D27" s="36">
        <v>0</v>
      </c>
      <c r="E27" s="36">
        <v>0</v>
      </c>
      <c r="F27" s="88">
        <v>0</v>
      </c>
      <c r="G27" s="36">
        <v>30</v>
      </c>
      <c r="H27" s="58">
        <v>30</v>
      </c>
      <c r="I27" s="58">
        <v>30</v>
      </c>
      <c r="J27" s="219"/>
    </row>
    <row r="28" spans="1:10" s="222" customFormat="1" x14ac:dyDescent="0.25">
      <c r="A28" s="53" t="s">
        <v>1780</v>
      </c>
      <c r="B28" s="221" t="s">
        <v>1786</v>
      </c>
      <c r="C28" s="90">
        <v>45</v>
      </c>
      <c r="D28" s="36">
        <v>0</v>
      </c>
      <c r="E28" s="36">
        <v>0</v>
      </c>
      <c r="F28" s="88">
        <v>0</v>
      </c>
      <c r="G28" s="88">
        <v>45</v>
      </c>
      <c r="H28" s="90">
        <v>45</v>
      </c>
      <c r="I28" s="90">
        <v>45</v>
      </c>
      <c r="J28" s="219"/>
    </row>
    <row r="29" spans="1:10" s="222" customFormat="1" ht="30" x14ac:dyDescent="0.25">
      <c r="A29" s="224" t="s">
        <v>2215</v>
      </c>
      <c r="B29" s="56" t="s">
        <v>2216</v>
      </c>
      <c r="C29" s="58">
        <v>25</v>
      </c>
      <c r="D29" s="36">
        <v>0</v>
      </c>
      <c r="E29" s="36">
        <v>0</v>
      </c>
      <c r="F29" s="88">
        <v>0</v>
      </c>
      <c r="G29" s="36">
        <v>25</v>
      </c>
      <c r="H29" s="58">
        <v>25</v>
      </c>
      <c r="I29" s="58">
        <v>25</v>
      </c>
      <c r="J29" s="219"/>
    </row>
    <row r="30" spans="1:10" s="222" customFormat="1" x14ac:dyDescent="0.25">
      <c r="A30" s="53" t="s">
        <v>1782</v>
      </c>
      <c r="B30" s="221" t="s">
        <v>1788</v>
      </c>
      <c r="C30" s="58">
        <v>60</v>
      </c>
      <c r="D30" s="36">
        <v>0</v>
      </c>
      <c r="E30" s="36">
        <v>0</v>
      </c>
      <c r="F30" s="88">
        <v>0</v>
      </c>
      <c r="G30" s="36">
        <v>60</v>
      </c>
      <c r="H30" s="58">
        <v>60</v>
      </c>
      <c r="I30" s="58">
        <v>60</v>
      </c>
      <c r="J30" s="219"/>
    </row>
    <row r="31" spans="1:10" s="222" customFormat="1" ht="30" x14ac:dyDescent="0.25">
      <c r="A31" s="224" t="s">
        <v>2217</v>
      </c>
      <c r="B31" s="56" t="s">
        <v>2218</v>
      </c>
      <c r="C31" s="58">
        <v>40</v>
      </c>
      <c r="D31" s="36">
        <v>0</v>
      </c>
      <c r="E31" s="36">
        <v>0</v>
      </c>
      <c r="F31" s="88">
        <v>0</v>
      </c>
      <c r="G31" s="36">
        <v>40</v>
      </c>
      <c r="H31" s="58">
        <v>40</v>
      </c>
      <c r="I31" s="58">
        <v>40</v>
      </c>
      <c r="J31" s="219"/>
    </row>
    <row r="32" spans="1:10" s="223" customFormat="1" x14ac:dyDescent="0.25">
      <c r="A32" s="53" t="s">
        <v>3268</v>
      </c>
      <c r="B32" s="56" t="s">
        <v>3270</v>
      </c>
      <c r="C32" s="240">
        <v>95</v>
      </c>
      <c r="D32" s="36">
        <v>0</v>
      </c>
      <c r="E32" s="36">
        <v>0</v>
      </c>
      <c r="F32" s="88">
        <v>0</v>
      </c>
      <c r="G32" s="240">
        <v>95</v>
      </c>
      <c r="H32" s="240">
        <v>95</v>
      </c>
      <c r="I32" s="240">
        <v>95</v>
      </c>
      <c r="J32" s="219"/>
    </row>
    <row r="33" spans="1:10" s="222" customFormat="1" ht="30" x14ac:dyDescent="0.25">
      <c r="A33" s="53" t="s">
        <v>3269</v>
      </c>
      <c r="B33" s="56" t="s">
        <v>3267</v>
      </c>
      <c r="C33" s="58">
        <v>77</v>
      </c>
      <c r="D33" s="36">
        <v>0</v>
      </c>
      <c r="E33" s="36">
        <v>0</v>
      </c>
      <c r="F33" s="88">
        <v>0</v>
      </c>
      <c r="G33" s="58">
        <v>77</v>
      </c>
      <c r="H33" s="58">
        <v>77</v>
      </c>
      <c r="I33" s="58">
        <v>77</v>
      </c>
      <c r="J33" s="219"/>
    </row>
    <row r="34" spans="1:10" s="222" customFormat="1" ht="30" x14ac:dyDescent="0.25">
      <c r="A34" s="224" t="s">
        <v>2231</v>
      </c>
      <c r="B34" s="221" t="s">
        <v>2232</v>
      </c>
      <c r="C34" s="58">
        <v>150</v>
      </c>
      <c r="D34" s="36">
        <v>0</v>
      </c>
      <c r="E34" s="36">
        <v>0</v>
      </c>
      <c r="F34" s="88">
        <v>0</v>
      </c>
      <c r="G34" s="36">
        <v>150</v>
      </c>
      <c r="H34" s="58">
        <v>150</v>
      </c>
      <c r="I34" s="58">
        <v>150</v>
      </c>
      <c r="J34" s="219"/>
    </row>
    <row r="35" spans="1:10" s="223" customFormat="1" ht="30" x14ac:dyDescent="0.25">
      <c r="A35" s="224" t="s">
        <v>1376</v>
      </c>
      <c r="B35" s="221" t="s">
        <v>1377</v>
      </c>
      <c r="C35" s="58">
        <v>2002.07</v>
      </c>
      <c r="D35" s="36">
        <v>0</v>
      </c>
      <c r="E35" s="36">
        <v>0</v>
      </c>
      <c r="F35" s="36">
        <v>0</v>
      </c>
      <c r="G35" s="36">
        <v>65.467688999999993</v>
      </c>
      <c r="H35" s="58">
        <v>51.653405999999997</v>
      </c>
      <c r="I35" s="58">
        <v>43.444918999999999</v>
      </c>
      <c r="J35" s="219"/>
    </row>
    <row r="36" spans="1:10" s="223" customFormat="1" ht="30" x14ac:dyDescent="0.25">
      <c r="A36" s="224" t="s">
        <v>1378</v>
      </c>
      <c r="B36" s="221" t="s">
        <v>1379</v>
      </c>
      <c r="C36" s="58">
        <v>2354.6999999999925</v>
      </c>
      <c r="D36" s="36">
        <v>0</v>
      </c>
      <c r="E36" s="36">
        <v>0</v>
      </c>
      <c r="F36" s="36">
        <v>0</v>
      </c>
      <c r="G36" s="36">
        <v>76.998689999999755</v>
      </c>
      <c r="H36" s="58">
        <v>60.75125999999981</v>
      </c>
      <c r="I36" s="58">
        <v>51.096989999999842</v>
      </c>
      <c r="J36" s="219"/>
    </row>
    <row r="37" spans="1:10" s="223" customFormat="1" ht="30" x14ac:dyDescent="0.25">
      <c r="A37" s="224" t="s">
        <v>1380</v>
      </c>
      <c r="B37" s="221" t="s">
        <v>1381</v>
      </c>
      <c r="C37" s="58">
        <v>2515.9904000000001</v>
      </c>
      <c r="D37" s="36">
        <v>0</v>
      </c>
      <c r="E37" s="36">
        <v>0</v>
      </c>
      <c r="F37" s="36">
        <v>0</v>
      </c>
      <c r="G37" s="36">
        <v>82.272886080000006</v>
      </c>
      <c r="H37" s="58">
        <v>64.912552320000003</v>
      </c>
      <c r="I37" s="58">
        <v>54.596991680000002</v>
      </c>
      <c r="J37" s="219"/>
    </row>
    <row r="38" spans="1:10" s="223" customFormat="1" x14ac:dyDescent="0.25">
      <c r="A38" s="102" t="s">
        <v>3204</v>
      </c>
      <c r="B38" s="42" t="s">
        <v>3205</v>
      </c>
      <c r="C38" s="58">
        <v>625.5</v>
      </c>
      <c r="D38" s="36">
        <v>0</v>
      </c>
      <c r="E38" s="88">
        <v>0</v>
      </c>
      <c r="F38" s="88">
        <v>0</v>
      </c>
      <c r="G38" s="36">
        <f>C38*0.0327+D38*2/36</f>
        <v>20.453849999999999</v>
      </c>
      <c r="H38" s="58">
        <f>C38*0.0258+D38*3/48</f>
        <v>16.137899999999998</v>
      </c>
      <c r="I38" s="58">
        <f>C38*0.0217+D38*4/60</f>
        <v>13.57335</v>
      </c>
      <c r="J38" s="219"/>
    </row>
    <row r="39" spans="1:10" s="223" customFormat="1" x14ac:dyDescent="0.25">
      <c r="A39" s="106" t="s">
        <v>3206</v>
      </c>
      <c r="B39" s="53" t="s">
        <v>3209</v>
      </c>
      <c r="C39" s="88">
        <v>0</v>
      </c>
      <c r="D39" s="88">
        <v>0</v>
      </c>
      <c r="E39" s="88">
        <v>0</v>
      </c>
      <c r="F39" s="88">
        <v>5001</v>
      </c>
      <c r="G39" s="36">
        <f>F39/12</f>
        <v>416.75</v>
      </c>
      <c r="H39" s="58">
        <f>F39/12</f>
        <v>416.75</v>
      </c>
      <c r="I39" s="58">
        <f>F39/12</f>
        <v>416.75</v>
      </c>
      <c r="J39" s="219"/>
    </row>
    <row r="40" spans="1:10" s="223" customFormat="1" x14ac:dyDescent="0.25">
      <c r="A40" s="106" t="s">
        <v>3207</v>
      </c>
      <c r="B40" s="53" t="s">
        <v>3210</v>
      </c>
      <c r="C40" s="88">
        <v>0</v>
      </c>
      <c r="D40" s="88">
        <v>0</v>
      </c>
      <c r="E40" s="88">
        <v>0</v>
      </c>
      <c r="F40" s="88">
        <v>12000</v>
      </c>
      <c r="G40" s="36">
        <f>F40/12</f>
        <v>1000</v>
      </c>
      <c r="H40" s="58">
        <f>F40/12</f>
        <v>1000</v>
      </c>
      <c r="I40" s="58">
        <f>F40/12</f>
        <v>1000</v>
      </c>
      <c r="J40" s="219"/>
    </row>
    <row r="41" spans="1:10" s="223" customFormat="1" x14ac:dyDescent="0.25">
      <c r="A41" s="106" t="s">
        <v>3208</v>
      </c>
      <c r="B41" s="53" t="s">
        <v>3211</v>
      </c>
      <c r="C41" s="88">
        <v>0</v>
      </c>
      <c r="D41" s="88">
        <v>0</v>
      </c>
      <c r="E41" s="88">
        <v>0</v>
      </c>
      <c r="F41" s="88">
        <v>15000</v>
      </c>
      <c r="G41" s="36">
        <f>F41/12</f>
        <v>1250</v>
      </c>
      <c r="H41" s="58">
        <f>F41/12</f>
        <v>1250</v>
      </c>
      <c r="I41" s="58">
        <f>F41/12</f>
        <v>1250</v>
      </c>
      <c r="J41" s="219"/>
    </row>
    <row r="42" spans="1:10" s="223" customFormat="1" ht="30" x14ac:dyDescent="0.25">
      <c r="A42" s="224" t="s">
        <v>38</v>
      </c>
      <c r="B42" s="81" t="s">
        <v>2338</v>
      </c>
      <c r="C42" s="58">
        <v>60232.27</v>
      </c>
      <c r="D42" s="36">
        <v>0</v>
      </c>
      <c r="E42" s="36">
        <v>13356</v>
      </c>
      <c r="F42" s="36">
        <v>0</v>
      </c>
      <c r="G42" s="36">
        <v>3082.5952289999996</v>
      </c>
      <c r="H42" s="58">
        <v>2666.9925659999999</v>
      </c>
      <c r="I42" s="58">
        <v>2420.0402589999999</v>
      </c>
      <c r="J42" s="219"/>
    </row>
    <row r="43" spans="1:10" s="223" customFormat="1" ht="30" x14ac:dyDescent="0.25">
      <c r="A43" s="224" t="s">
        <v>1895</v>
      </c>
      <c r="B43" s="221" t="s">
        <v>1978</v>
      </c>
      <c r="C43" s="58">
        <v>0</v>
      </c>
      <c r="D43" s="36">
        <v>0</v>
      </c>
      <c r="E43" s="36">
        <v>17259</v>
      </c>
      <c r="F43" s="36">
        <v>0</v>
      </c>
      <c r="G43" s="36">
        <v>1438.25</v>
      </c>
      <c r="H43" s="58">
        <v>1438.25</v>
      </c>
      <c r="I43" s="58">
        <v>1438.25</v>
      </c>
      <c r="J43" s="219"/>
    </row>
    <row r="44" spans="1:10" s="223" customFormat="1" ht="30" x14ac:dyDescent="0.25">
      <c r="A44" s="224" t="s">
        <v>39</v>
      </c>
      <c r="B44" s="81" t="s">
        <v>2339</v>
      </c>
      <c r="C44" s="58">
        <v>84030.62</v>
      </c>
      <c r="D44" s="36">
        <v>0</v>
      </c>
      <c r="E44" s="36">
        <v>18624</v>
      </c>
      <c r="F44" s="36">
        <v>0</v>
      </c>
      <c r="G44" s="36">
        <v>4299.8012739999995</v>
      </c>
      <c r="H44" s="58">
        <v>3719.9899959999998</v>
      </c>
      <c r="I44" s="58">
        <v>3375.4644539999999</v>
      </c>
      <c r="J44" s="219"/>
    </row>
    <row r="45" spans="1:10" s="223" customFormat="1" ht="30" x14ac:dyDescent="0.25">
      <c r="A45" s="224" t="s">
        <v>37</v>
      </c>
      <c r="B45" s="81" t="s">
        <v>2340</v>
      </c>
      <c r="C45" s="58">
        <v>34463.5</v>
      </c>
      <c r="D45" s="36">
        <v>0</v>
      </c>
      <c r="E45" s="36">
        <v>7644</v>
      </c>
      <c r="F45" s="36">
        <v>0</v>
      </c>
      <c r="G45" s="36">
        <v>1763.9564499999999</v>
      </c>
      <c r="H45" s="58">
        <v>1526.1583000000001</v>
      </c>
      <c r="I45" s="58">
        <v>1384.8579500000001</v>
      </c>
      <c r="J45" s="219"/>
    </row>
    <row r="46" spans="1:10" s="223" customFormat="1" x14ac:dyDescent="0.25">
      <c r="A46" s="82" t="s">
        <v>40</v>
      </c>
      <c r="B46" s="221" t="s">
        <v>41</v>
      </c>
      <c r="C46" s="58">
        <v>0</v>
      </c>
      <c r="D46" s="36">
        <v>0</v>
      </c>
      <c r="E46" s="36">
        <v>5200</v>
      </c>
      <c r="F46" s="36">
        <v>0</v>
      </c>
      <c r="G46" s="36">
        <v>433.33333333333331</v>
      </c>
      <c r="H46" s="58">
        <v>433.33333333333331</v>
      </c>
      <c r="I46" s="58">
        <v>433.33333333333331</v>
      </c>
      <c r="J46" s="219"/>
    </row>
    <row r="47" spans="1:10" s="223" customFormat="1" ht="30" x14ac:dyDescent="0.25">
      <c r="A47" s="83" t="s">
        <v>42</v>
      </c>
      <c r="B47" s="84" t="s">
        <v>2295</v>
      </c>
      <c r="C47" s="58">
        <v>0</v>
      </c>
      <c r="D47" s="36">
        <v>0</v>
      </c>
      <c r="E47" s="36">
        <v>9100</v>
      </c>
      <c r="F47" s="36">
        <v>0</v>
      </c>
      <c r="G47" s="36">
        <v>758.33333333333337</v>
      </c>
      <c r="H47" s="58">
        <v>758.33333333333337</v>
      </c>
      <c r="I47" s="58">
        <v>758.33333333333337</v>
      </c>
      <c r="J47" s="219"/>
    </row>
    <row r="48" spans="1:10" s="223" customFormat="1" x14ac:dyDescent="0.25">
      <c r="A48" s="224" t="s">
        <v>43</v>
      </c>
      <c r="B48" s="84" t="s">
        <v>2341</v>
      </c>
      <c r="C48" s="58">
        <v>11851.61</v>
      </c>
      <c r="D48" s="36">
        <v>0</v>
      </c>
      <c r="E48" s="36">
        <v>2628</v>
      </c>
      <c r="F48" s="36">
        <v>0</v>
      </c>
      <c r="G48" s="36">
        <v>606.5476470000001</v>
      </c>
      <c r="H48" s="58">
        <v>524.77153799999996</v>
      </c>
      <c r="I48" s="58">
        <v>476.179937</v>
      </c>
      <c r="J48" s="219"/>
    </row>
    <row r="49" spans="1:10" s="223" customFormat="1" x14ac:dyDescent="0.25">
      <c r="A49" s="82" t="s">
        <v>44</v>
      </c>
      <c r="B49" s="221" t="s">
        <v>45</v>
      </c>
      <c r="C49" s="58">
        <v>0</v>
      </c>
      <c r="D49" s="36">
        <v>0</v>
      </c>
      <c r="E49" s="36">
        <v>2000</v>
      </c>
      <c r="F49" s="36">
        <v>0</v>
      </c>
      <c r="G49" s="36">
        <v>166.66666666666666</v>
      </c>
      <c r="H49" s="58">
        <v>166.66666666666666</v>
      </c>
      <c r="I49" s="58">
        <v>166.66666666666666</v>
      </c>
      <c r="J49" s="219"/>
    </row>
    <row r="50" spans="1:10" s="222" customFormat="1" ht="30" x14ac:dyDescent="0.25">
      <c r="A50" s="83" t="s">
        <v>46</v>
      </c>
      <c r="B50" s="84" t="s">
        <v>2296</v>
      </c>
      <c r="C50" s="58">
        <v>0</v>
      </c>
      <c r="D50" s="36">
        <v>0</v>
      </c>
      <c r="E50" s="36">
        <v>3500</v>
      </c>
      <c r="F50" s="36">
        <v>0</v>
      </c>
      <c r="G50" s="36">
        <v>291.66666666666669</v>
      </c>
      <c r="H50" s="58">
        <v>291.66666666666669</v>
      </c>
      <c r="I50" s="58">
        <v>291.66666666666669</v>
      </c>
      <c r="J50" s="219"/>
    </row>
    <row r="51" spans="1:10" s="223" customFormat="1" x14ac:dyDescent="0.25">
      <c r="A51" s="224" t="s">
        <v>47</v>
      </c>
      <c r="B51" s="84" t="s">
        <v>2342</v>
      </c>
      <c r="C51" s="58">
        <v>19071.45</v>
      </c>
      <c r="D51" s="36">
        <v>0</v>
      </c>
      <c r="E51" s="36">
        <v>4236</v>
      </c>
      <c r="F51" s="36">
        <v>0</v>
      </c>
      <c r="G51" s="36">
        <v>976.63641500000006</v>
      </c>
      <c r="H51" s="58">
        <v>845.04340999999999</v>
      </c>
      <c r="I51" s="58">
        <v>766.85046499999999</v>
      </c>
      <c r="J51" s="219"/>
    </row>
    <row r="52" spans="1:10" s="223" customFormat="1" x14ac:dyDescent="0.25">
      <c r="A52" s="82" t="s">
        <v>48</v>
      </c>
      <c r="B52" s="221" t="s">
        <v>49</v>
      </c>
      <c r="C52" s="58">
        <v>0</v>
      </c>
      <c r="D52" s="36">
        <v>0</v>
      </c>
      <c r="E52" s="36">
        <v>3000</v>
      </c>
      <c r="F52" s="36">
        <v>0</v>
      </c>
      <c r="G52" s="36">
        <v>250</v>
      </c>
      <c r="H52" s="58">
        <v>250</v>
      </c>
      <c r="I52" s="58">
        <v>250</v>
      </c>
      <c r="J52" s="219"/>
    </row>
    <row r="53" spans="1:10" s="223" customFormat="1" ht="30" x14ac:dyDescent="0.25">
      <c r="A53" s="83" t="s">
        <v>50</v>
      </c>
      <c r="B53" s="84" t="s">
        <v>2297</v>
      </c>
      <c r="C53" s="58">
        <v>0</v>
      </c>
      <c r="D53" s="36">
        <v>0</v>
      </c>
      <c r="E53" s="36">
        <v>5250</v>
      </c>
      <c r="F53" s="36">
        <v>0</v>
      </c>
      <c r="G53" s="36">
        <v>437.5</v>
      </c>
      <c r="H53" s="58">
        <v>437.5</v>
      </c>
      <c r="I53" s="58">
        <v>437.5</v>
      </c>
      <c r="J53" s="219"/>
    </row>
    <row r="54" spans="1:10" s="223" customFormat="1" x14ac:dyDescent="0.25">
      <c r="A54" s="82" t="s">
        <v>51</v>
      </c>
      <c r="B54" s="221" t="s">
        <v>52</v>
      </c>
      <c r="C54" s="58">
        <v>0</v>
      </c>
      <c r="D54" s="36">
        <v>0</v>
      </c>
      <c r="E54" s="36">
        <v>900</v>
      </c>
      <c r="F54" s="36">
        <v>0</v>
      </c>
      <c r="G54" s="36">
        <v>75</v>
      </c>
      <c r="H54" s="58">
        <v>75</v>
      </c>
      <c r="I54" s="58">
        <v>75</v>
      </c>
      <c r="J54" s="219"/>
    </row>
    <row r="55" spans="1:10" s="223" customFormat="1" ht="30" x14ac:dyDescent="0.25">
      <c r="A55" s="83" t="s">
        <v>53</v>
      </c>
      <c r="B55" s="84" t="s">
        <v>2298</v>
      </c>
      <c r="C55" s="58">
        <v>0</v>
      </c>
      <c r="D55" s="36">
        <v>0</v>
      </c>
      <c r="E55" s="36">
        <v>1575</v>
      </c>
      <c r="F55" s="36">
        <v>0</v>
      </c>
      <c r="G55" s="36">
        <v>131.25</v>
      </c>
      <c r="H55" s="58">
        <v>131.25</v>
      </c>
      <c r="I55" s="58">
        <v>131.25</v>
      </c>
      <c r="J55" s="219"/>
    </row>
    <row r="56" spans="1:10" s="222" customFormat="1" x14ac:dyDescent="0.25">
      <c r="A56" s="224" t="s">
        <v>54</v>
      </c>
      <c r="B56" s="70" t="s">
        <v>2343</v>
      </c>
      <c r="C56" s="58">
        <v>6559.25</v>
      </c>
      <c r="D56" s="36">
        <v>0</v>
      </c>
      <c r="E56" s="36">
        <v>1464</v>
      </c>
      <c r="F56" s="36">
        <v>0</v>
      </c>
      <c r="G56" s="36">
        <v>336.48747500000002</v>
      </c>
      <c r="H56" s="58">
        <v>291.22865000000002</v>
      </c>
      <c r="I56" s="58">
        <v>264.33572500000002</v>
      </c>
      <c r="J56" s="219"/>
    </row>
    <row r="57" spans="1:10" s="222" customFormat="1" ht="30" x14ac:dyDescent="0.25">
      <c r="A57" s="224" t="s">
        <v>55</v>
      </c>
      <c r="B57" s="221" t="s">
        <v>56</v>
      </c>
      <c r="C57" s="58">
        <v>650.16999999999996</v>
      </c>
      <c r="D57" s="36">
        <v>0</v>
      </c>
      <c r="E57" s="36">
        <v>144</v>
      </c>
      <c r="F57" s="36">
        <v>0</v>
      </c>
      <c r="G57" s="36">
        <v>33.260559000000001</v>
      </c>
      <c r="H57" s="58">
        <v>28.774386</v>
      </c>
      <c r="I57" s="58">
        <v>26.108688999999998</v>
      </c>
      <c r="J57" s="219"/>
    </row>
    <row r="58" spans="1:10" s="223" customFormat="1" ht="30" x14ac:dyDescent="0.25">
      <c r="A58" s="224" t="s">
        <v>57</v>
      </c>
      <c r="B58" s="221" t="s">
        <v>2323</v>
      </c>
      <c r="C58" s="58">
        <v>3908.37</v>
      </c>
      <c r="D58" s="36">
        <v>0</v>
      </c>
      <c r="E58" s="36">
        <v>876</v>
      </c>
      <c r="F58" s="36">
        <v>0</v>
      </c>
      <c r="G58" s="36">
        <v>200.80369899999999</v>
      </c>
      <c r="H58" s="58">
        <v>173.83594599999998</v>
      </c>
      <c r="I58" s="58">
        <v>157.81162899999998</v>
      </c>
      <c r="J58" s="219"/>
    </row>
    <row r="59" spans="1:10" s="223" customFormat="1" ht="30" x14ac:dyDescent="0.25">
      <c r="A59" s="224" t="s">
        <v>58</v>
      </c>
      <c r="B59" s="221" t="s">
        <v>59</v>
      </c>
      <c r="C59" s="58">
        <v>1301.3900000000001</v>
      </c>
      <c r="D59" s="36">
        <v>0</v>
      </c>
      <c r="E59" s="36">
        <v>276</v>
      </c>
      <c r="F59" s="36">
        <v>0</v>
      </c>
      <c r="G59" s="36">
        <v>65.555453</v>
      </c>
      <c r="H59" s="58">
        <v>56.575862000000001</v>
      </c>
      <c r="I59" s="58">
        <v>51.240163000000003</v>
      </c>
      <c r="J59" s="219"/>
    </row>
    <row r="60" spans="1:10" s="223" customFormat="1" x14ac:dyDescent="0.25">
      <c r="A60" s="224" t="s">
        <v>60</v>
      </c>
      <c r="B60" s="221" t="s">
        <v>61</v>
      </c>
      <c r="C60" s="58">
        <v>1951.57</v>
      </c>
      <c r="D60" s="36">
        <v>0</v>
      </c>
      <c r="E60" s="36">
        <v>408</v>
      </c>
      <c r="F60" s="36">
        <v>0</v>
      </c>
      <c r="G60" s="36">
        <v>97.816338999999999</v>
      </c>
      <c r="H60" s="58">
        <v>84.350505999999996</v>
      </c>
      <c r="I60" s="58">
        <v>76.349069</v>
      </c>
      <c r="J60" s="219"/>
    </row>
    <row r="61" spans="1:10" s="223" customFormat="1" x14ac:dyDescent="0.25">
      <c r="A61" s="224" t="s">
        <v>68</v>
      </c>
      <c r="B61" s="221" t="s">
        <v>2324</v>
      </c>
      <c r="C61" s="58">
        <v>2610.11</v>
      </c>
      <c r="D61" s="36">
        <v>0</v>
      </c>
      <c r="E61" s="36">
        <v>588</v>
      </c>
      <c r="F61" s="36">
        <v>0</v>
      </c>
      <c r="G61" s="36">
        <v>134.35059699999999</v>
      </c>
      <c r="H61" s="58">
        <v>116.34083800000001</v>
      </c>
      <c r="I61" s="58">
        <v>105.639387</v>
      </c>
      <c r="J61" s="219"/>
    </row>
    <row r="62" spans="1:10" s="241" customFormat="1" x14ac:dyDescent="0.25">
      <c r="A62" s="224" t="s">
        <v>62</v>
      </c>
      <c r="B62" s="84" t="s">
        <v>2325</v>
      </c>
      <c r="C62" s="58">
        <v>1644.25</v>
      </c>
      <c r="D62" s="36">
        <v>0</v>
      </c>
      <c r="E62" s="36">
        <v>372</v>
      </c>
      <c r="F62" s="36">
        <v>0</v>
      </c>
      <c r="G62" s="36">
        <v>84.766975000000002</v>
      </c>
      <c r="H62" s="58">
        <v>73.42165</v>
      </c>
      <c r="I62" s="58">
        <v>66.680225000000007</v>
      </c>
      <c r="J62" s="219"/>
    </row>
    <row r="63" spans="1:10" s="241" customFormat="1" x14ac:dyDescent="0.25">
      <c r="A63" s="224" t="s">
        <v>63</v>
      </c>
      <c r="B63" s="84" t="s">
        <v>2326</v>
      </c>
      <c r="C63" s="58">
        <v>5016.3946999999998</v>
      </c>
      <c r="D63" s="36">
        <v>0</v>
      </c>
      <c r="E63" s="36">
        <v>1116</v>
      </c>
      <c r="F63" s="36">
        <v>0</v>
      </c>
      <c r="G63" s="36">
        <v>257.03610669</v>
      </c>
      <c r="H63" s="58">
        <v>222.42298326</v>
      </c>
      <c r="I63" s="58">
        <v>201.85576499000001</v>
      </c>
      <c r="J63" s="219"/>
    </row>
    <row r="64" spans="1:10" s="223" customFormat="1" x14ac:dyDescent="0.25">
      <c r="A64" s="224" t="s">
        <v>64</v>
      </c>
      <c r="B64" s="84" t="s">
        <v>2327</v>
      </c>
      <c r="C64" s="58">
        <v>8985.39</v>
      </c>
      <c r="D64" s="36">
        <v>0</v>
      </c>
      <c r="E64" s="36">
        <v>1992</v>
      </c>
      <c r="F64" s="36">
        <v>0</v>
      </c>
      <c r="G64" s="36">
        <v>459.82225299999999</v>
      </c>
      <c r="H64" s="58">
        <v>397.82306199999999</v>
      </c>
      <c r="I64" s="58">
        <v>360.98296299999998</v>
      </c>
      <c r="J64" s="219"/>
    </row>
    <row r="65" spans="1:10" s="222" customFormat="1" x14ac:dyDescent="0.25">
      <c r="A65" s="224" t="s">
        <v>65</v>
      </c>
      <c r="B65" s="84" t="s">
        <v>2328</v>
      </c>
      <c r="C65" s="58">
        <v>13977.75</v>
      </c>
      <c r="D65" s="36">
        <v>0</v>
      </c>
      <c r="E65" s="36">
        <v>3096</v>
      </c>
      <c r="F65" s="36">
        <v>0</v>
      </c>
      <c r="G65" s="36">
        <v>715.07242500000007</v>
      </c>
      <c r="H65" s="58">
        <v>618.62594999999999</v>
      </c>
      <c r="I65" s="58">
        <v>561.31717500000002</v>
      </c>
      <c r="J65" s="219"/>
    </row>
    <row r="66" spans="1:10" s="222" customFormat="1" x14ac:dyDescent="0.25">
      <c r="A66" s="224" t="s">
        <v>66</v>
      </c>
      <c r="B66" s="84" t="s">
        <v>2329</v>
      </c>
      <c r="C66" s="58">
        <v>21425.51</v>
      </c>
      <c r="D66" s="36">
        <v>0</v>
      </c>
      <c r="E66" s="36">
        <v>4752</v>
      </c>
      <c r="F66" s="36">
        <v>0</v>
      </c>
      <c r="G66" s="36">
        <v>1096.6141769999999</v>
      </c>
      <c r="H66" s="58">
        <v>948.77815799999996</v>
      </c>
      <c r="I66" s="58">
        <v>860.93356700000004</v>
      </c>
      <c r="J66" s="219"/>
    </row>
    <row r="67" spans="1:10" s="222" customFormat="1" x14ac:dyDescent="0.25">
      <c r="A67" s="224" t="s">
        <v>67</v>
      </c>
      <c r="B67" s="84" t="s">
        <v>2330</v>
      </c>
      <c r="C67" s="58">
        <v>29993.8</v>
      </c>
      <c r="D67" s="36">
        <v>0</v>
      </c>
      <c r="E67" s="36">
        <v>6648</v>
      </c>
      <c r="F67" s="36">
        <v>0</v>
      </c>
      <c r="G67" s="36">
        <v>1534.7972599999998</v>
      </c>
      <c r="H67" s="58">
        <v>1327.84004</v>
      </c>
      <c r="I67" s="58">
        <v>1204.86546</v>
      </c>
      <c r="J67" s="219"/>
    </row>
    <row r="68" spans="1:10" s="222" customFormat="1" x14ac:dyDescent="0.25">
      <c r="A68" s="224" t="s">
        <v>69</v>
      </c>
      <c r="B68" s="221" t="s">
        <v>70</v>
      </c>
      <c r="C68" s="58">
        <v>1951.57</v>
      </c>
      <c r="D68" s="36">
        <v>0</v>
      </c>
      <c r="E68" s="36">
        <v>408</v>
      </c>
      <c r="F68" s="36">
        <v>0</v>
      </c>
      <c r="G68" s="36">
        <v>97.816338999999999</v>
      </c>
      <c r="H68" s="58">
        <v>84.350505999999996</v>
      </c>
      <c r="I68" s="58">
        <v>76.349069</v>
      </c>
      <c r="J68" s="219"/>
    </row>
    <row r="69" spans="1:10" s="222" customFormat="1" ht="30" x14ac:dyDescent="0.25">
      <c r="A69" s="224" t="s">
        <v>71</v>
      </c>
      <c r="B69" s="84" t="s">
        <v>2331</v>
      </c>
      <c r="C69" s="58">
        <v>1951.57</v>
      </c>
      <c r="D69" s="36">
        <v>0</v>
      </c>
      <c r="E69" s="36">
        <v>408</v>
      </c>
      <c r="F69" s="36">
        <v>0</v>
      </c>
      <c r="G69" s="36">
        <v>97.816338999999999</v>
      </c>
      <c r="H69" s="58">
        <v>84.350505999999996</v>
      </c>
      <c r="I69" s="58">
        <v>76.349069</v>
      </c>
      <c r="J69" s="219"/>
    </row>
    <row r="70" spans="1:10" s="222" customFormat="1" x14ac:dyDescent="0.25">
      <c r="A70" s="224" t="s">
        <v>72</v>
      </c>
      <c r="B70" s="221" t="s">
        <v>73</v>
      </c>
      <c r="C70" s="58">
        <v>2731.36</v>
      </c>
      <c r="D70" s="36">
        <v>0</v>
      </c>
      <c r="E70" s="36">
        <v>552</v>
      </c>
      <c r="F70" s="36">
        <v>0</v>
      </c>
      <c r="G70" s="36">
        <v>135.315472</v>
      </c>
      <c r="H70" s="58">
        <v>116.469088</v>
      </c>
      <c r="I70" s="58">
        <v>105.270512</v>
      </c>
      <c r="J70" s="219"/>
    </row>
    <row r="71" spans="1:10" s="222" customFormat="1" x14ac:dyDescent="0.25">
      <c r="A71" s="224" t="s">
        <v>74</v>
      </c>
      <c r="B71" s="221" t="s">
        <v>75</v>
      </c>
      <c r="C71" s="58">
        <v>2601.75</v>
      </c>
      <c r="D71" s="36">
        <v>0</v>
      </c>
      <c r="E71" s="36">
        <v>552</v>
      </c>
      <c r="F71" s="36">
        <v>0</v>
      </c>
      <c r="G71" s="36">
        <v>131.077225</v>
      </c>
      <c r="H71" s="58">
        <v>113.12515</v>
      </c>
      <c r="I71" s="58">
        <v>102.457975</v>
      </c>
      <c r="J71" s="219"/>
    </row>
    <row r="72" spans="1:10" s="222" customFormat="1" x14ac:dyDescent="0.25">
      <c r="A72" s="224" t="s">
        <v>76</v>
      </c>
      <c r="B72" s="221" t="s">
        <v>77</v>
      </c>
      <c r="C72" s="58">
        <v>4965.0200000000004</v>
      </c>
      <c r="D72" s="36">
        <v>0</v>
      </c>
      <c r="E72" s="36">
        <v>3288</v>
      </c>
      <c r="F72" s="36">
        <v>0</v>
      </c>
      <c r="G72" s="36">
        <v>436.356154</v>
      </c>
      <c r="H72" s="58">
        <v>402.09751600000004</v>
      </c>
      <c r="I72" s="58">
        <v>381.74093400000004</v>
      </c>
      <c r="J72" s="219"/>
    </row>
    <row r="73" spans="1:10" s="222" customFormat="1" x14ac:dyDescent="0.25">
      <c r="A73" s="224" t="s">
        <v>78</v>
      </c>
      <c r="B73" s="221" t="s">
        <v>79</v>
      </c>
      <c r="C73" s="58">
        <v>15888.56</v>
      </c>
      <c r="D73" s="36">
        <v>0</v>
      </c>
      <c r="E73" s="36">
        <v>5592</v>
      </c>
      <c r="F73" s="36">
        <v>0</v>
      </c>
      <c r="G73" s="36">
        <v>985.55591200000003</v>
      </c>
      <c r="H73" s="58">
        <v>875.924848</v>
      </c>
      <c r="I73" s="58">
        <v>810.78175199999998</v>
      </c>
      <c r="J73" s="219"/>
    </row>
    <row r="74" spans="1:10" s="222" customFormat="1" x14ac:dyDescent="0.25">
      <c r="A74" s="224" t="s">
        <v>80</v>
      </c>
      <c r="B74" s="221" t="s">
        <v>81</v>
      </c>
      <c r="C74" s="58">
        <v>10923.38</v>
      </c>
      <c r="D74" s="36">
        <v>0</v>
      </c>
      <c r="E74" s="36">
        <v>5592</v>
      </c>
      <c r="F74" s="36">
        <v>0</v>
      </c>
      <c r="G74" s="36">
        <v>823.194526</v>
      </c>
      <c r="H74" s="58">
        <v>747.82320400000003</v>
      </c>
      <c r="I74" s="58">
        <v>703.03734599999996</v>
      </c>
      <c r="J74" s="219"/>
    </row>
    <row r="75" spans="1:10" s="222" customFormat="1" x14ac:dyDescent="0.25">
      <c r="A75" s="224" t="s">
        <v>82</v>
      </c>
      <c r="B75" s="84" t="s">
        <v>2332</v>
      </c>
      <c r="C75" s="58">
        <v>20853.73</v>
      </c>
      <c r="D75" s="36">
        <v>0</v>
      </c>
      <c r="E75" s="36">
        <v>10008</v>
      </c>
      <c r="F75" s="36">
        <v>0</v>
      </c>
      <c r="G75" s="36">
        <v>1515.9169710000001</v>
      </c>
      <c r="H75" s="58">
        <v>1372.0262339999999</v>
      </c>
      <c r="I75" s="58">
        <v>1286.5259409999999</v>
      </c>
      <c r="J75" s="219"/>
    </row>
    <row r="76" spans="1:10" s="222" customFormat="1" x14ac:dyDescent="0.25">
      <c r="A76" s="224" t="s">
        <v>83</v>
      </c>
      <c r="B76" s="84" t="s">
        <v>2333</v>
      </c>
      <c r="C76" s="58">
        <v>39324.18</v>
      </c>
      <c r="D76" s="36">
        <v>0</v>
      </c>
      <c r="E76" s="36">
        <v>13920</v>
      </c>
      <c r="F76" s="36">
        <v>0</v>
      </c>
      <c r="G76" s="36">
        <v>2445.900686</v>
      </c>
      <c r="H76" s="58">
        <v>2174.5638440000002</v>
      </c>
      <c r="I76" s="58">
        <v>2013.3347060000001</v>
      </c>
      <c r="J76" s="219"/>
    </row>
    <row r="77" spans="1:10" s="222" customFormat="1" x14ac:dyDescent="0.25">
      <c r="A77" s="224" t="s">
        <v>84</v>
      </c>
      <c r="B77" s="84" t="s">
        <v>2334</v>
      </c>
      <c r="C77" s="58">
        <v>5293.39</v>
      </c>
      <c r="D77" s="36">
        <v>0</v>
      </c>
      <c r="E77" s="36">
        <v>2628</v>
      </c>
      <c r="F77" s="36">
        <v>0</v>
      </c>
      <c r="G77" s="36">
        <v>392.09385300000002</v>
      </c>
      <c r="H77" s="58">
        <v>355.56946200000004</v>
      </c>
      <c r="I77" s="58">
        <v>333.86656300000004</v>
      </c>
      <c r="J77" s="219"/>
    </row>
    <row r="78" spans="1:10" s="222" customFormat="1" x14ac:dyDescent="0.25">
      <c r="A78" s="224" t="s">
        <v>85</v>
      </c>
      <c r="B78" s="84" t="s">
        <v>2335</v>
      </c>
      <c r="C78" s="58">
        <v>12512</v>
      </c>
      <c r="D78" s="36">
        <v>0</v>
      </c>
      <c r="E78" s="36">
        <v>4236</v>
      </c>
      <c r="F78" s="36">
        <v>0</v>
      </c>
      <c r="G78" s="36">
        <v>762.14239999999995</v>
      </c>
      <c r="H78" s="58">
        <v>675.80960000000005</v>
      </c>
      <c r="I78" s="58">
        <v>624.5104</v>
      </c>
      <c r="J78" s="219"/>
    </row>
    <row r="79" spans="1:10" s="222" customFormat="1" x14ac:dyDescent="0.25">
      <c r="A79" s="224" t="s">
        <v>86</v>
      </c>
      <c r="B79" s="84" t="s">
        <v>2336</v>
      </c>
      <c r="C79" s="58">
        <v>27904.28</v>
      </c>
      <c r="D79" s="36">
        <v>0</v>
      </c>
      <c r="E79" s="36">
        <v>7644</v>
      </c>
      <c r="F79" s="36">
        <v>0</v>
      </c>
      <c r="G79" s="36">
        <v>1549.4699559999999</v>
      </c>
      <c r="H79" s="58">
        <v>1356.9304240000001</v>
      </c>
      <c r="I79" s="58">
        <v>1242.522876</v>
      </c>
      <c r="J79" s="219"/>
    </row>
    <row r="80" spans="1:10" s="222" customFormat="1" x14ac:dyDescent="0.25">
      <c r="A80" s="224" t="s">
        <v>87</v>
      </c>
      <c r="B80" s="84" t="s">
        <v>2337</v>
      </c>
      <c r="C80" s="58">
        <v>4096.53</v>
      </c>
      <c r="D80" s="36">
        <v>0</v>
      </c>
      <c r="E80" s="36">
        <v>828</v>
      </c>
      <c r="F80" s="36">
        <v>0</v>
      </c>
      <c r="G80" s="36">
        <v>202.95653099999998</v>
      </c>
      <c r="H80" s="58">
        <v>174.69047399999999</v>
      </c>
      <c r="I80" s="58">
        <v>157.894701</v>
      </c>
      <c r="J80" s="219"/>
    </row>
    <row r="81" spans="1:10" s="222" customFormat="1" ht="30" x14ac:dyDescent="0.25">
      <c r="A81" s="224" t="s">
        <v>88</v>
      </c>
      <c r="B81" s="221" t="s">
        <v>89</v>
      </c>
      <c r="C81" s="58">
        <v>970</v>
      </c>
      <c r="D81" s="36">
        <v>0</v>
      </c>
      <c r="E81" s="36">
        <v>0</v>
      </c>
      <c r="F81" s="36">
        <v>0</v>
      </c>
      <c r="G81" s="36">
        <v>31.719000000000001</v>
      </c>
      <c r="H81" s="58">
        <v>25.026</v>
      </c>
      <c r="I81" s="58">
        <v>21.048999999999999</v>
      </c>
      <c r="J81" s="219"/>
    </row>
    <row r="82" spans="1:10" s="223" customFormat="1" ht="75" x14ac:dyDescent="0.25">
      <c r="A82" s="224" t="s">
        <v>2174</v>
      </c>
      <c r="B82" s="221" t="s">
        <v>2175</v>
      </c>
      <c r="C82" s="58">
        <v>485.06</v>
      </c>
      <c r="D82" s="36">
        <v>0</v>
      </c>
      <c r="E82" s="36">
        <v>0</v>
      </c>
      <c r="F82" s="36">
        <v>0</v>
      </c>
      <c r="G82" s="36">
        <v>15.861462</v>
      </c>
      <c r="H82" s="58">
        <v>12.514548</v>
      </c>
      <c r="I82" s="58">
        <v>10.525802000000001</v>
      </c>
      <c r="J82" s="219"/>
    </row>
    <row r="83" spans="1:10" s="222" customFormat="1" ht="75" x14ac:dyDescent="0.25">
      <c r="A83" s="224" t="s">
        <v>2176</v>
      </c>
      <c r="B83" s="221" t="s">
        <v>2177</v>
      </c>
      <c r="C83" s="58">
        <v>485.06</v>
      </c>
      <c r="D83" s="36">
        <v>0</v>
      </c>
      <c r="E83" s="36">
        <v>0</v>
      </c>
      <c r="F83" s="36">
        <v>0</v>
      </c>
      <c r="G83" s="36">
        <v>15.861462</v>
      </c>
      <c r="H83" s="58">
        <v>12.514548</v>
      </c>
      <c r="I83" s="58">
        <v>10.525802000000001</v>
      </c>
      <c r="J83" s="219"/>
    </row>
    <row r="84" spans="1:10" s="222" customFormat="1" ht="75" x14ac:dyDescent="0.25">
      <c r="A84" s="224" t="s">
        <v>2178</v>
      </c>
      <c r="B84" s="221" t="s">
        <v>2179</v>
      </c>
      <c r="C84" s="58">
        <v>121.5</v>
      </c>
      <c r="D84" s="36">
        <v>0</v>
      </c>
      <c r="E84" s="36">
        <v>0</v>
      </c>
      <c r="F84" s="36">
        <v>0</v>
      </c>
      <c r="G84" s="36">
        <v>3.9730500000000002</v>
      </c>
      <c r="H84" s="58">
        <v>3.1347</v>
      </c>
      <c r="I84" s="58">
        <v>2.6365500000000002</v>
      </c>
      <c r="J84" s="219"/>
    </row>
    <row r="85" spans="1:10" s="222" customFormat="1" ht="30" x14ac:dyDescent="0.25">
      <c r="A85" s="224" t="s">
        <v>90</v>
      </c>
      <c r="B85" s="221" t="s">
        <v>91</v>
      </c>
      <c r="C85" s="58">
        <v>5829.7399999999861</v>
      </c>
      <c r="D85" s="36">
        <v>912</v>
      </c>
      <c r="E85" s="36">
        <v>0</v>
      </c>
      <c r="F85" s="36">
        <v>0</v>
      </c>
      <c r="G85" s="36">
        <v>241.2991646666662</v>
      </c>
      <c r="H85" s="58">
        <v>207.40729199999964</v>
      </c>
      <c r="I85" s="58">
        <v>187.3053579999997</v>
      </c>
      <c r="J85" s="219"/>
    </row>
    <row r="86" spans="1:10" s="222" customFormat="1" ht="45" x14ac:dyDescent="0.25">
      <c r="A86" s="224" t="s">
        <v>92</v>
      </c>
      <c r="B86" s="221" t="s">
        <v>93</v>
      </c>
      <c r="C86" s="58">
        <v>7496.2199999999866</v>
      </c>
      <c r="D86" s="36">
        <v>1164</v>
      </c>
      <c r="E86" s="36">
        <v>0</v>
      </c>
      <c r="F86" s="36">
        <v>0</v>
      </c>
      <c r="G86" s="36">
        <v>309.79306066666624</v>
      </c>
      <c r="H86" s="58">
        <v>266.15247599999964</v>
      </c>
      <c r="I86" s="58">
        <v>240.2679739999997</v>
      </c>
      <c r="J86" s="219"/>
    </row>
    <row r="87" spans="1:10" s="222" customFormat="1" ht="45" x14ac:dyDescent="0.25">
      <c r="A87" s="224" t="s">
        <v>94</v>
      </c>
      <c r="B87" s="221" t="s">
        <v>95</v>
      </c>
      <c r="C87" s="58">
        <v>11636.420000000029</v>
      </c>
      <c r="D87" s="36">
        <v>1459.2</v>
      </c>
      <c r="E87" s="36">
        <v>0</v>
      </c>
      <c r="F87" s="36">
        <v>0</v>
      </c>
      <c r="G87" s="36">
        <v>461.57760066666759</v>
      </c>
      <c r="H87" s="58">
        <v>391.41963600000076</v>
      </c>
      <c r="I87" s="58">
        <v>349.79031400000065</v>
      </c>
      <c r="J87" s="219"/>
    </row>
    <row r="88" spans="1:10" s="222" customFormat="1" ht="45" x14ac:dyDescent="0.25">
      <c r="A88" s="224" t="s">
        <v>96</v>
      </c>
      <c r="B88" s="221" t="s">
        <v>97</v>
      </c>
      <c r="C88" s="58">
        <v>14164.140000000029</v>
      </c>
      <c r="D88" s="36">
        <v>2208</v>
      </c>
      <c r="E88" s="36">
        <v>0</v>
      </c>
      <c r="F88" s="36">
        <v>0</v>
      </c>
      <c r="G88" s="36">
        <v>585.83404466666764</v>
      </c>
      <c r="H88" s="58">
        <v>503.43481200000076</v>
      </c>
      <c r="I88" s="58">
        <v>454.56183800000059</v>
      </c>
      <c r="J88" s="219"/>
    </row>
    <row r="89" spans="1:10" s="222" customFormat="1" ht="60" x14ac:dyDescent="0.25">
      <c r="A89" s="224" t="s">
        <v>98</v>
      </c>
      <c r="B89" s="221" t="s">
        <v>99</v>
      </c>
      <c r="C89" s="58">
        <v>14164.140000000029</v>
      </c>
      <c r="D89" s="36">
        <v>2208</v>
      </c>
      <c r="E89" s="36">
        <v>0</v>
      </c>
      <c r="F89" s="36">
        <v>0</v>
      </c>
      <c r="G89" s="36">
        <v>585.83404466666764</v>
      </c>
      <c r="H89" s="58">
        <v>503.43481200000076</v>
      </c>
      <c r="I89" s="58">
        <v>454.56183800000059</v>
      </c>
      <c r="J89" s="219"/>
    </row>
    <row r="90" spans="1:10" s="222" customFormat="1" ht="30" x14ac:dyDescent="0.25">
      <c r="A90" s="224" t="s">
        <v>100</v>
      </c>
      <c r="B90" s="221" t="s">
        <v>101</v>
      </c>
      <c r="C90" s="58">
        <v>16664.860000000055</v>
      </c>
      <c r="D90" s="36">
        <v>2604</v>
      </c>
      <c r="E90" s="36">
        <v>0</v>
      </c>
      <c r="F90" s="36">
        <v>0</v>
      </c>
      <c r="G90" s="36">
        <v>689.60758866666845</v>
      </c>
      <c r="H90" s="58">
        <v>592.7033880000015</v>
      </c>
      <c r="I90" s="58">
        <v>535.2274620000012</v>
      </c>
      <c r="J90" s="219"/>
    </row>
    <row r="91" spans="1:10" s="222" customFormat="1" ht="30" x14ac:dyDescent="0.25">
      <c r="A91" s="224" t="s">
        <v>102</v>
      </c>
      <c r="B91" s="221" t="s">
        <v>103</v>
      </c>
      <c r="C91" s="58">
        <v>16664.860000000055</v>
      </c>
      <c r="D91" s="36">
        <v>2604</v>
      </c>
      <c r="E91" s="36">
        <v>0</v>
      </c>
      <c r="F91" s="36">
        <v>0</v>
      </c>
      <c r="G91" s="36">
        <v>689.60758866666845</v>
      </c>
      <c r="H91" s="58">
        <v>592.7033880000015</v>
      </c>
      <c r="I91" s="58">
        <v>535.2274620000012</v>
      </c>
      <c r="J91" s="219"/>
    </row>
    <row r="92" spans="1:10" s="222" customFormat="1" x14ac:dyDescent="0.25">
      <c r="A92" s="224" t="s">
        <v>104</v>
      </c>
      <c r="B92" s="221" t="s">
        <v>105</v>
      </c>
      <c r="C92" s="58">
        <v>1908.2300000000034</v>
      </c>
      <c r="D92" s="36">
        <v>300</v>
      </c>
      <c r="E92" s="36">
        <v>0</v>
      </c>
      <c r="F92" s="36">
        <v>0</v>
      </c>
      <c r="G92" s="36">
        <v>79.065787666666779</v>
      </c>
      <c r="H92" s="58">
        <v>67.982334000000094</v>
      </c>
      <c r="I92" s="58">
        <v>61.408591000000072</v>
      </c>
      <c r="J92" s="219"/>
    </row>
    <row r="93" spans="1:10" s="222" customFormat="1" x14ac:dyDescent="0.25">
      <c r="A93" s="224" t="s">
        <v>106</v>
      </c>
      <c r="B93" s="221" t="s">
        <v>107</v>
      </c>
      <c r="C93" s="58">
        <v>412.53999999999917</v>
      </c>
      <c r="D93" s="36">
        <v>0</v>
      </c>
      <c r="E93" s="36">
        <v>0</v>
      </c>
      <c r="F93" s="36">
        <v>0</v>
      </c>
      <c r="G93" s="36">
        <v>13.490057999999973</v>
      </c>
      <c r="H93" s="58">
        <v>10.643531999999979</v>
      </c>
      <c r="I93" s="58">
        <v>8.9521179999999827</v>
      </c>
      <c r="J93" s="219"/>
    </row>
    <row r="94" spans="1:10" s="222" customFormat="1" ht="30" x14ac:dyDescent="0.25">
      <c r="A94" s="224" t="s">
        <v>1831</v>
      </c>
      <c r="B94" s="221" t="s">
        <v>1919</v>
      </c>
      <c r="C94" s="58">
        <v>3757.6899999999928</v>
      </c>
      <c r="D94" s="36">
        <v>588</v>
      </c>
      <c r="E94" s="36">
        <v>0</v>
      </c>
      <c r="F94" s="36">
        <v>0</v>
      </c>
      <c r="G94" s="36">
        <v>155.54312966666643</v>
      </c>
      <c r="H94" s="58">
        <v>133.69840199999982</v>
      </c>
      <c r="I94" s="58">
        <v>120.74187299999984</v>
      </c>
      <c r="J94" s="219"/>
    </row>
    <row r="95" spans="1:10" s="222" customFormat="1" ht="30" x14ac:dyDescent="0.25">
      <c r="A95" s="224" t="s">
        <v>1832</v>
      </c>
      <c r="B95" s="221" t="s">
        <v>1920</v>
      </c>
      <c r="C95" s="58">
        <v>3740.1399999999926</v>
      </c>
      <c r="D95" s="36">
        <v>516</v>
      </c>
      <c r="E95" s="36">
        <v>0</v>
      </c>
      <c r="F95" s="36">
        <v>0</v>
      </c>
      <c r="G95" s="36">
        <v>150.96924466666641</v>
      </c>
      <c r="H95" s="58">
        <v>128.74561199999982</v>
      </c>
      <c r="I95" s="58">
        <v>115.56103799999983</v>
      </c>
      <c r="J95" s="219"/>
    </row>
    <row r="96" spans="1:10" s="222" customFormat="1" ht="30" x14ac:dyDescent="0.25">
      <c r="A96" s="224" t="s">
        <v>2625</v>
      </c>
      <c r="B96" s="54" t="s">
        <v>2626</v>
      </c>
      <c r="C96" s="58">
        <v>935.47000000000185</v>
      </c>
      <c r="D96" s="36">
        <v>132</v>
      </c>
      <c r="E96" s="36">
        <v>0</v>
      </c>
      <c r="F96" s="36">
        <v>0</v>
      </c>
      <c r="G96" s="36">
        <v>37.923202333333393</v>
      </c>
      <c r="H96" s="58">
        <v>32.385126000000049</v>
      </c>
      <c r="I96" s="58">
        <v>29.09969900000004</v>
      </c>
      <c r="J96" s="219"/>
    </row>
    <row r="97" spans="1:10" s="222" customFormat="1" ht="30" x14ac:dyDescent="0.25">
      <c r="A97" s="224" t="s">
        <v>1833</v>
      </c>
      <c r="B97" s="221" t="s">
        <v>1921</v>
      </c>
      <c r="C97" s="58">
        <v>5070.7599999999866</v>
      </c>
      <c r="D97" s="36">
        <v>792</v>
      </c>
      <c r="E97" s="36">
        <v>0</v>
      </c>
      <c r="F97" s="36">
        <v>0</v>
      </c>
      <c r="G97" s="36">
        <v>209.81385199999957</v>
      </c>
      <c r="H97" s="58">
        <v>180.32560799999965</v>
      </c>
      <c r="I97" s="58">
        <v>162.8354919999997</v>
      </c>
      <c r="J97" s="219"/>
    </row>
    <row r="98" spans="1:10" s="222" customFormat="1" ht="30" x14ac:dyDescent="0.25">
      <c r="A98" s="224" t="s">
        <v>1834</v>
      </c>
      <c r="B98" s="221" t="s">
        <v>1922</v>
      </c>
      <c r="C98" s="58">
        <v>5941.8199999999861</v>
      </c>
      <c r="D98" s="36">
        <v>924</v>
      </c>
      <c r="E98" s="36">
        <v>0</v>
      </c>
      <c r="F98" s="36">
        <v>0</v>
      </c>
      <c r="G98" s="36">
        <v>245.63084733333289</v>
      </c>
      <c r="H98" s="58">
        <v>211.04895599999963</v>
      </c>
      <c r="I98" s="58">
        <v>190.5374939999997</v>
      </c>
      <c r="J98" s="219"/>
    </row>
    <row r="99" spans="1:10" s="222" customFormat="1" ht="30" x14ac:dyDescent="0.25">
      <c r="A99" s="224" t="s">
        <v>1835</v>
      </c>
      <c r="B99" s="221" t="s">
        <v>1923</v>
      </c>
      <c r="C99" s="58">
        <v>4828.2599999999866</v>
      </c>
      <c r="D99" s="36">
        <v>756</v>
      </c>
      <c r="E99" s="36">
        <v>0</v>
      </c>
      <c r="F99" s="36">
        <v>0</v>
      </c>
      <c r="G99" s="36">
        <v>199.88410199999956</v>
      </c>
      <c r="H99" s="58">
        <v>171.81910799999966</v>
      </c>
      <c r="I99" s="58">
        <v>155.1732419999997</v>
      </c>
      <c r="J99" s="219"/>
    </row>
    <row r="100" spans="1:10" s="222" customFormat="1" x14ac:dyDescent="0.25">
      <c r="A100" s="224" t="s">
        <v>2051</v>
      </c>
      <c r="B100" s="221" t="s">
        <v>2114</v>
      </c>
      <c r="C100" s="58">
        <v>2326.5299999999929</v>
      </c>
      <c r="D100" s="36">
        <v>360</v>
      </c>
      <c r="E100" s="36">
        <v>0</v>
      </c>
      <c r="F100" s="36">
        <v>0</v>
      </c>
      <c r="G100" s="36">
        <v>96.077530999999766</v>
      </c>
      <c r="H100" s="58">
        <v>82.524473999999827</v>
      </c>
      <c r="I100" s="58">
        <v>74.48570099999985</v>
      </c>
      <c r="J100" s="219"/>
    </row>
    <row r="101" spans="1:10" s="223" customFormat="1" x14ac:dyDescent="0.25">
      <c r="A101" s="224" t="s">
        <v>2052</v>
      </c>
      <c r="B101" s="221" t="s">
        <v>2115</v>
      </c>
      <c r="C101" s="58">
        <v>3162.7799999999929</v>
      </c>
      <c r="D101" s="36">
        <v>492</v>
      </c>
      <c r="E101" s="36">
        <v>0</v>
      </c>
      <c r="F101" s="36">
        <v>0</v>
      </c>
      <c r="G101" s="36">
        <v>130.7562393333331</v>
      </c>
      <c r="H101" s="58">
        <v>112.34972399999982</v>
      </c>
      <c r="I101" s="58">
        <v>101.43232599999985</v>
      </c>
      <c r="J101" s="219"/>
    </row>
    <row r="102" spans="1:10" s="223" customFormat="1" x14ac:dyDescent="0.25">
      <c r="A102" s="224" t="s">
        <v>108</v>
      </c>
      <c r="B102" s="221" t="s">
        <v>109</v>
      </c>
      <c r="C102" s="58">
        <v>1524.5600000000034</v>
      </c>
      <c r="D102" s="36">
        <v>240</v>
      </c>
      <c r="E102" s="36">
        <v>0</v>
      </c>
      <c r="F102" s="36">
        <v>0</v>
      </c>
      <c r="G102" s="36">
        <v>63.186445333333445</v>
      </c>
      <c r="H102" s="58">
        <v>54.333648000000089</v>
      </c>
      <c r="I102" s="58">
        <v>49.082952000000077</v>
      </c>
      <c r="J102" s="219"/>
    </row>
    <row r="103" spans="1:10" s="223" customFormat="1" x14ac:dyDescent="0.25">
      <c r="A103" s="224" t="s">
        <v>1550</v>
      </c>
      <c r="B103" s="221" t="s">
        <v>1544</v>
      </c>
      <c r="C103" s="58">
        <v>2751.8645000000001</v>
      </c>
      <c r="D103" s="36">
        <v>0</v>
      </c>
      <c r="E103" s="36">
        <v>0</v>
      </c>
      <c r="F103" s="36">
        <v>0</v>
      </c>
      <c r="G103" s="36">
        <v>89.985969150000003</v>
      </c>
      <c r="H103" s="58">
        <v>70.998104100000006</v>
      </c>
      <c r="I103" s="58">
        <v>59.715459650000007</v>
      </c>
      <c r="J103" s="219"/>
    </row>
    <row r="104" spans="1:10" s="223" customFormat="1" x14ac:dyDescent="0.25">
      <c r="A104" s="224" t="s">
        <v>1552</v>
      </c>
      <c r="B104" s="221" t="s">
        <v>1546</v>
      </c>
      <c r="C104" s="58">
        <v>1832.5500000000034</v>
      </c>
      <c r="D104" s="36">
        <v>0</v>
      </c>
      <c r="E104" s="36">
        <v>0</v>
      </c>
      <c r="F104" s="36">
        <v>0</v>
      </c>
      <c r="G104" s="36">
        <v>59.924385000000107</v>
      </c>
      <c r="H104" s="58">
        <v>47.279790000000084</v>
      </c>
      <c r="I104" s="58">
        <v>39.766335000000076</v>
      </c>
      <c r="J104" s="219"/>
    </row>
    <row r="105" spans="1:10" s="223" customFormat="1" x14ac:dyDescent="0.25">
      <c r="A105" s="224" t="s">
        <v>1555</v>
      </c>
      <c r="B105" s="221" t="s">
        <v>1549</v>
      </c>
      <c r="C105" s="58">
        <v>1832.5500000000034</v>
      </c>
      <c r="D105" s="36">
        <v>0</v>
      </c>
      <c r="E105" s="36">
        <v>0</v>
      </c>
      <c r="F105" s="36">
        <v>0</v>
      </c>
      <c r="G105" s="36">
        <v>59.924385000000107</v>
      </c>
      <c r="H105" s="58">
        <v>47.279790000000084</v>
      </c>
      <c r="I105" s="58">
        <v>39.766335000000076</v>
      </c>
      <c r="J105" s="219"/>
    </row>
    <row r="106" spans="1:10" s="223" customFormat="1" x14ac:dyDescent="0.25">
      <c r="A106" s="224" t="s">
        <v>1553</v>
      </c>
      <c r="B106" s="221" t="s">
        <v>1547</v>
      </c>
      <c r="C106" s="58">
        <v>2751.8645000000001</v>
      </c>
      <c r="D106" s="36">
        <v>0</v>
      </c>
      <c r="E106" s="36">
        <v>0</v>
      </c>
      <c r="F106" s="36">
        <v>0</v>
      </c>
      <c r="G106" s="36">
        <v>89.985969150000003</v>
      </c>
      <c r="H106" s="58">
        <v>70.998104100000006</v>
      </c>
      <c r="I106" s="58">
        <v>59.715459650000007</v>
      </c>
      <c r="J106" s="219"/>
    </row>
    <row r="107" spans="1:10" s="223" customFormat="1" x14ac:dyDescent="0.25">
      <c r="A107" s="224" t="s">
        <v>1551</v>
      </c>
      <c r="B107" s="221" t="s">
        <v>1545</v>
      </c>
      <c r="C107" s="58">
        <v>607.39000000000192</v>
      </c>
      <c r="D107" s="36">
        <v>0</v>
      </c>
      <c r="E107" s="36">
        <v>0</v>
      </c>
      <c r="F107" s="36">
        <v>0</v>
      </c>
      <c r="G107" s="36">
        <v>19.861653000000064</v>
      </c>
      <c r="H107" s="58">
        <v>15.67066200000005</v>
      </c>
      <c r="I107" s="58">
        <v>13.180363000000042</v>
      </c>
      <c r="J107" s="219"/>
    </row>
    <row r="108" spans="1:10" s="223" customFormat="1" x14ac:dyDescent="0.25">
      <c r="A108" s="224" t="s">
        <v>1554</v>
      </c>
      <c r="B108" s="221" t="s">
        <v>1548</v>
      </c>
      <c r="C108" s="58">
        <v>607.39000000000192</v>
      </c>
      <c r="D108" s="36">
        <v>0</v>
      </c>
      <c r="E108" s="36">
        <v>0</v>
      </c>
      <c r="F108" s="36">
        <v>0</v>
      </c>
      <c r="G108" s="36">
        <v>19.861653000000064</v>
      </c>
      <c r="H108" s="58">
        <v>15.67066200000005</v>
      </c>
      <c r="I108" s="58">
        <v>13.180363000000042</v>
      </c>
      <c r="J108" s="219"/>
    </row>
    <row r="109" spans="1:10" s="222" customFormat="1" ht="30" x14ac:dyDescent="0.25">
      <c r="A109" s="224" t="s">
        <v>1847</v>
      </c>
      <c r="B109" s="221" t="s">
        <v>1935</v>
      </c>
      <c r="C109" s="58">
        <v>1.1499999999999999</v>
      </c>
      <c r="D109" s="36">
        <v>0</v>
      </c>
      <c r="E109" s="36">
        <v>0</v>
      </c>
      <c r="F109" s="36">
        <v>0</v>
      </c>
      <c r="G109" s="36">
        <v>3.7605E-2</v>
      </c>
      <c r="H109" s="58">
        <v>2.9669999999999998E-2</v>
      </c>
      <c r="I109" s="58">
        <v>2.4954999999999998E-2</v>
      </c>
      <c r="J109" s="219"/>
    </row>
    <row r="110" spans="1:10" s="222" customFormat="1" ht="30" x14ac:dyDescent="0.25">
      <c r="A110" s="224" t="s">
        <v>1848</v>
      </c>
      <c r="B110" s="221" t="s">
        <v>1936</v>
      </c>
      <c r="C110" s="58">
        <v>8.15</v>
      </c>
      <c r="D110" s="36">
        <v>0</v>
      </c>
      <c r="E110" s="36">
        <v>0</v>
      </c>
      <c r="F110" s="36">
        <v>0</v>
      </c>
      <c r="G110" s="36">
        <v>0.26650499999999999</v>
      </c>
      <c r="H110" s="58">
        <v>0.21027000000000001</v>
      </c>
      <c r="I110" s="58">
        <v>0.17685500000000001</v>
      </c>
      <c r="J110" s="219"/>
    </row>
    <row r="111" spans="1:10" s="222" customFormat="1" ht="30" x14ac:dyDescent="0.25">
      <c r="A111" s="224" t="s">
        <v>1849</v>
      </c>
      <c r="B111" s="221" t="s">
        <v>1937</v>
      </c>
      <c r="C111" s="58">
        <v>1.25</v>
      </c>
      <c r="D111" s="36">
        <v>0</v>
      </c>
      <c r="E111" s="36">
        <v>0</v>
      </c>
      <c r="F111" s="36">
        <v>0</v>
      </c>
      <c r="G111" s="36">
        <v>4.0875000000000002E-2</v>
      </c>
      <c r="H111" s="58">
        <v>3.2250000000000001E-2</v>
      </c>
      <c r="I111" s="58">
        <v>2.7125E-2</v>
      </c>
      <c r="J111" s="219"/>
    </row>
    <row r="112" spans="1:10" s="222" customFormat="1" ht="30" x14ac:dyDescent="0.25">
      <c r="A112" s="224" t="s">
        <v>1850</v>
      </c>
      <c r="B112" s="221" t="s">
        <v>1938</v>
      </c>
      <c r="C112" s="58">
        <v>2.5500000000000003</v>
      </c>
      <c r="D112" s="36">
        <v>0</v>
      </c>
      <c r="E112" s="36">
        <v>0</v>
      </c>
      <c r="F112" s="36">
        <v>0</v>
      </c>
      <c r="G112" s="36">
        <v>8.3385000000000015E-2</v>
      </c>
      <c r="H112" s="58">
        <v>6.5790000000000001E-2</v>
      </c>
      <c r="I112" s="58">
        <v>5.5335000000000009E-2</v>
      </c>
      <c r="J112" s="219"/>
    </row>
    <row r="113" spans="1:10" s="222" customFormat="1" ht="30" x14ac:dyDescent="0.25">
      <c r="A113" s="224" t="s">
        <v>1851</v>
      </c>
      <c r="B113" s="221" t="s">
        <v>1939</v>
      </c>
      <c r="C113" s="58">
        <v>2</v>
      </c>
      <c r="D113" s="36">
        <v>0</v>
      </c>
      <c r="E113" s="36">
        <v>0</v>
      </c>
      <c r="F113" s="36">
        <v>0</v>
      </c>
      <c r="G113" s="36">
        <v>6.54E-2</v>
      </c>
      <c r="H113" s="58">
        <v>5.16E-2</v>
      </c>
      <c r="I113" s="58">
        <v>4.3400000000000001E-2</v>
      </c>
      <c r="J113" s="219"/>
    </row>
    <row r="114" spans="1:10" s="222" customFormat="1" ht="30" x14ac:dyDescent="0.25">
      <c r="A114" s="224" t="s">
        <v>1852</v>
      </c>
      <c r="B114" s="221" t="s">
        <v>1940</v>
      </c>
      <c r="C114" s="58">
        <v>1</v>
      </c>
      <c r="D114" s="36">
        <v>0</v>
      </c>
      <c r="E114" s="36">
        <v>0</v>
      </c>
      <c r="F114" s="36">
        <v>0</v>
      </c>
      <c r="G114" s="36">
        <v>3.27E-2</v>
      </c>
      <c r="H114" s="58">
        <v>2.58E-2</v>
      </c>
      <c r="I114" s="58">
        <v>2.1700000000000001E-2</v>
      </c>
      <c r="J114" s="219"/>
    </row>
    <row r="115" spans="1:10" s="222" customFormat="1" x14ac:dyDescent="0.25">
      <c r="A115" s="224" t="s">
        <v>2973</v>
      </c>
      <c r="B115" s="225" t="s">
        <v>3028</v>
      </c>
      <c r="C115" s="36">
        <v>5125.25</v>
      </c>
      <c r="D115" s="36">
        <v>0</v>
      </c>
      <c r="E115" s="36">
        <v>0</v>
      </c>
      <c r="F115" s="36">
        <v>0</v>
      </c>
      <c r="G115" s="36">
        <v>167.6</v>
      </c>
      <c r="H115" s="58">
        <v>132.23999999999998</v>
      </c>
      <c r="I115" s="58">
        <v>111.22</v>
      </c>
      <c r="J115" s="219"/>
    </row>
    <row r="116" spans="1:10" s="222" customFormat="1" x14ac:dyDescent="0.25">
      <c r="A116" s="224" t="s">
        <v>2974</v>
      </c>
      <c r="B116" s="225" t="s">
        <v>3029</v>
      </c>
      <c r="C116" s="36">
        <v>1705.25</v>
      </c>
      <c r="D116" s="36">
        <v>0</v>
      </c>
      <c r="E116" s="36">
        <v>0</v>
      </c>
      <c r="F116" s="36">
        <v>0</v>
      </c>
      <c r="G116" s="36">
        <v>55.769999999999996</v>
      </c>
      <c r="H116" s="58">
        <v>44</v>
      </c>
      <c r="I116" s="58">
        <v>37.01</v>
      </c>
      <c r="J116" s="219"/>
    </row>
    <row r="117" spans="1:10" s="222" customFormat="1" x14ac:dyDescent="0.25">
      <c r="A117" s="224" t="s">
        <v>3001</v>
      </c>
      <c r="B117" s="225" t="s">
        <v>3056</v>
      </c>
      <c r="C117" s="36">
        <v>1705.25</v>
      </c>
      <c r="D117" s="36">
        <v>0</v>
      </c>
      <c r="E117" s="36">
        <v>0</v>
      </c>
      <c r="F117" s="36">
        <v>0</v>
      </c>
      <c r="G117" s="36">
        <v>55.769999999999996</v>
      </c>
      <c r="H117" s="58">
        <v>44</v>
      </c>
      <c r="I117" s="58">
        <v>37.01</v>
      </c>
      <c r="J117" s="219"/>
    </row>
    <row r="118" spans="1:10" s="222" customFormat="1" x14ac:dyDescent="0.25">
      <c r="A118" s="224" t="s">
        <v>2975</v>
      </c>
      <c r="B118" s="225" t="s">
        <v>3030</v>
      </c>
      <c r="C118" s="36">
        <v>916.75</v>
      </c>
      <c r="D118" s="36">
        <v>0</v>
      </c>
      <c r="E118" s="36">
        <v>0</v>
      </c>
      <c r="F118" s="36">
        <v>0</v>
      </c>
      <c r="G118" s="36">
        <v>29.98</v>
      </c>
      <c r="H118" s="58">
        <v>23.66</v>
      </c>
      <c r="I118" s="58">
        <v>19.900000000000002</v>
      </c>
      <c r="J118" s="219"/>
    </row>
    <row r="119" spans="1:10" s="222" customFormat="1" ht="30" x14ac:dyDescent="0.25">
      <c r="A119" s="224" t="s">
        <v>3002</v>
      </c>
      <c r="B119" s="225" t="s">
        <v>3057</v>
      </c>
      <c r="C119" s="36">
        <v>916.75</v>
      </c>
      <c r="D119" s="36">
        <v>0</v>
      </c>
      <c r="E119" s="36">
        <v>0</v>
      </c>
      <c r="F119" s="36">
        <v>0</v>
      </c>
      <c r="G119" s="36">
        <v>29.98</v>
      </c>
      <c r="H119" s="58">
        <v>23.66</v>
      </c>
      <c r="I119" s="58">
        <v>19.900000000000002</v>
      </c>
      <c r="J119" s="219"/>
    </row>
    <row r="120" spans="1:10" s="222" customFormat="1" x14ac:dyDescent="0.25">
      <c r="A120" s="224" t="s">
        <v>2976</v>
      </c>
      <c r="B120" s="225" t="s">
        <v>3031</v>
      </c>
      <c r="C120" s="36">
        <v>522.5</v>
      </c>
      <c r="D120" s="36">
        <v>0</v>
      </c>
      <c r="E120" s="36">
        <v>0</v>
      </c>
      <c r="F120" s="36">
        <v>0</v>
      </c>
      <c r="G120" s="36">
        <v>17.09</v>
      </c>
      <c r="H120" s="58">
        <v>13.49</v>
      </c>
      <c r="I120" s="58">
        <v>11.34</v>
      </c>
      <c r="J120" s="219"/>
    </row>
    <row r="121" spans="1:10" s="222" customFormat="1" x14ac:dyDescent="0.25">
      <c r="A121" s="224" t="s">
        <v>3003</v>
      </c>
      <c r="B121" s="225" t="s">
        <v>3058</v>
      </c>
      <c r="C121" s="36">
        <v>522.5</v>
      </c>
      <c r="D121" s="36">
        <v>0</v>
      </c>
      <c r="E121" s="36">
        <v>0</v>
      </c>
      <c r="F121" s="36">
        <v>0</v>
      </c>
      <c r="G121" s="36">
        <v>17.09</v>
      </c>
      <c r="H121" s="58">
        <v>13.49</v>
      </c>
      <c r="I121" s="58">
        <v>11.34</v>
      </c>
      <c r="J121" s="219"/>
    </row>
    <row r="122" spans="1:10" s="222" customFormat="1" ht="30" x14ac:dyDescent="0.25">
      <c r="A122" s="224" t="s">
        <v>2977</v>
      </c>
      <c r="B122" s="225" t="s">
        <v>3032</v>
      </c>
      <c r="C122" s="36">
        <v>1895.25</v>
      </c>
      <c r="D122" s="36">
        <v>0</v>
      </c>
      <c r="E122" s="36">
        <v>0</v>
      </c>
      <c r="F122" s="36">
        <v>0</v>
      </c>
      <c r="G122" s="36">
        <v>61.98</v>
      </c>
      <c r="H122" s="58">
        <v>48.9</v>
      </c>
      <c r="I122" s="58">
        <v>41.129999999999995</v>
      </c>
      <c r="J122" s="219"/>
    </row>
    <row r="123" spans="1:10" s="222" customFormat="1" ht="30" x14ac:dyDescent="0.25">
      <c r="A123" s="224" t="s">
        <v>3004</v>
      </c>
      <c r="B123" s="225" t="s">
        <v>3059</v>
      </c>
      <c r="C123" s="36">
        <v>1895.25</v>
      </c>
      <c r="D123" s="36">
        <v>0</v>
      </c>
      <c r="E123" s="36">
        <v>0</v>
      </c>
      <c r="F123" s="36">
        <v>0</v>
      </c>
      <c r="G123" s="36">
        <v>61.98</v>
      </c>
      <c r="H123" s="58">
        <v>48.9</v>
      </c>
      <c r="I123" s="58">
        <v>41.129999999999995</v>
      </c>
      <c r="J123" s="219"/>
    </row>
    <row r="124" spans="1:10" s="222" customFormat="1" x14ac:dyDescent="0.25">
      <c r="A124" s="224" t="s">
        <v>2978</v>
      </c>
      <c r="B124" s="225" t="s">
        <v>3033</v>
      </c>
      <c r="C124" s="36">
        <v>707.75</v>
      </c>
      <c r="D124" s="36">
        <v>0</v>
      </c>
      <c r="E124" s="36">
        <v>0</v>
      </c>
      <c r="F124" s="36">
        <v>0</v>
      </c>
      <c r="G124" s="36">
        <v>23.150000000000002</v>
      </c>
      <c r="H124" s="58">
        <v>18.260000000000002</v>
      </c>
      <c r="I124" s="58">
        <v>15.36</v>
      </c>
      <c r="J124" s="219"/>
    </row>
    <row r="125" spans="1:10" s="222" customFormat="1" x14ac:dyDescent="0.25">
      <c r="A125" s="224" t="s">
        <v>3005</v>
      </c>
      <c r="B125" s="225" t="s">
        <v>3060</v>
      </c>
      <c r="C125" s="36">
        <v>707.75</v>
      </c>
      <c r="D125" s="36">
        <v>0</v>
      </c>
      <c r="E125" s="36">
        <v>0</v>
      </c>
      <c r="F125" s="36">
        <v>0</v>
      </c>
      <c r="G125" s="36">
        <v>23.150000000000002</v>
      </c>
      <c r="H125" s="58">
        <v>18.260000000000002</v>
      </c>
      <c r="I125" s="58">
        <v>15.36</v>
      </c>
      <c r="J125" s="219"/>
    </row>
    <row r="126" spans="1:10" s="222" customFormat="1" ht="30" x14ac:dyDescent="0.25">
      <c r="A126" s="224" t="s">
        <v>2979</v>
      </c>
      <c r="B126" s="225" t="s">
        <v>3034</v>
      </c>
      <c r="C126" s="36">
        <v>2560.25</v>
      </c>
      <c r="D126" s="36">
        <v>0</v>
      </c>
      <c r="E126" s="36">
        <v>0</v>
      </c>
      <c r="F126" s="36">
        <v>0</v>
      </c>
      <c r="G126" s="36">
        <v>83.73</v>
      </c>
      <c r="H126" s="58">
        <v>66.06</v>
      </c>
      <c r="I126" s="58">
        <v>55.559999999999995</v>
      </c>
      <c r="J126" s="219"/>
    </row>
    <row r="127" spans="1:10" s="222" customFormat="1" ht="30" x14ac:dyDescent="0.25">
      <c r="A127" s="224" t="s">
        <v>3006</v>
      </c>
      <c r="B127" s="225" t="s">
        <v>3061</v>
      </c>
      <c r="C127" s="36">
        <v>2560.25</v>
      </c>
      <c r="D127" s="36">
        <v>0</v>
      </c>
      <c r="E127" s="36">
        <v>0</v>
      </c>
      <c r="F127" s="36">
        <v>0</v>
      </c>
      <c r="G127" s="36">
        <v>83.73</v>
      </c>
      <c r="H127" s="58">
        <v>66.06</v>
      </c>
      <c r="I127" s="58">
        <v>55.559999999999995</v>
      </c>
      <c r="J127" s="219"/>
    </row>
    <row r="128" spans="1:10" s="222" customFormat="1" x14ac:dyDescent="0.25">
      <c r="A128" s="224" t="s">
        <v>2980</v>
      </c>
      <c r="B128" s="225" t="s">
        <v>3035</v>
      </c>
      <c r="C128" s="36">
        <v>1895.25</v>
      </c>
      <c r="D128" s="36">
        <v>0</v>
      </c>
      <c r="E128" s="36">
        <v>0</v>
      </c>
      <c r="F128" s="36">
        <v>0</v>
      </c>
      <c r="G128" s="36">
        <v>61.98</v>
      </c>
      <c r="H128" s="58">
        <v>48.9</v>
      </c>
      <c r="I128" s="58">
        <v>41.129999999999995</v>
      </c>
      <c r="J128" s="219"/>
    </row>
    <row r="129" spans="1:10" s="222" customFormat="1" x14ac:dyDescent="0.25">
      <c r="A129" s="224" t="s">
        <v>3007</v>
      </c>
      <c r="B129" s="225" t="s">
        <v>3062</v>
      </c>
      <c r="C129" s="36">
        <v>1895.25</v>
      </c>
      <c r="D129" s="36">
        <v>0</v>
      </c>
      <c r="E129" s="36">
        <v>0</v>
      </c>
      <c r="F129" s="36">
        <v>0</v>
      </c>
      <c r="G129" s="36">
        <v>61.98</v>
      </c>
      <c r="H129" s="58">
        <v>48.9</v>
      </c>
      <c r="I129" s="58">
        <v>41.129999999999995</v>
      </c>
      <c r="J129" s="219"/>
    </row>
    <row r="130" spans="1:10" s="222" customFormat="1" x14ac:dyDescent="0.25">
      <c r="A130" s="224" t="s">
        <v>2981</v>
      </c>
      <c r="B130" s="225" t="s">
        <v>3036</v>
      </c>
      <c r="C130" s="36">
        <v>536.75</v>
      </c>
      <c r="D130" s="36">
        <v>0</v>
      </c>
      <c r="E130" s="36">
        <v>0</v>
      </c>
      <c r="F130" s="36">
        <v>0</v>
      </c>
      <c r="G130" s="36">
        <v>17.560000000000002</v>
      </c>
      <c r="H130" s="58">
        <v>13.85</v>
      </c>
      <c r="I130" s="58">
        <v>11.65</v>
      </c>
      <c r="J130" s="219"/>
    </row>
    <row r="131" spans="1:10" s="222" customFormat="1" x14ac:dyDescent="0.25">
      <c r="A131" s="224" t="s">
        <v>2982</v>
      </c>
      <c r="B131" s="225" t="s">
        <v>3037</v>
      </c>
      <c r="C131" s="36">
        <v>536.75</v>
      </c>
      <c r="D131" s="36">
        <v>0</v>
      </c>
      <c r="E131" s="36">
        <v>0</v>
      </c>
      <c r="F131" s="36">
        <v>0</v>
      </c>
      <c r="G131" s="36">
        <v>17.560000000000002</v>
      </c>
      <c r="H131" s="58">
        <v>13.85</v>
      </c>
      <c r="I131" s="58">
        <v>11.65</v>
      </c>
      <c r="J131" s="219"/>
    </row>
    <row r="132" spans="1:10" s="222" customFormat="1" x14ac:dyDescent="0.25">
      <c r="A132" s="224" t="s">
        <v>2983</v>
      </c>
      <c r="B132" s="225" t="s">
        <v>3038</v>
      </c>
      <c r="C132" s="36">
        <v>1610.25</v>
      </c>
      <c r="D132" s="36">
        <v>0</v>
      </c>
      <c r="E132" s="36">
        <v>0</v>
      </c>
      <c r="F132" s="36">
        <v>0</v>
      </c>
      <c r="G132" s="36">
        <v>52.66</v>
      </c>
      <c r="H132" s="58">
        <v>41.55</v>
      </c>
      <c r="I132" s="58">
        <v>34.949999999999996</v>
      </c>
      <c r="J132" s="219"/>
    </row>
    <row r="133" spans="1:10" s="222" customFormat="1" x14ac:dyDescent="0.25">
      <c r="A133" s="224" t="s">
        <v>3008</v>
      </c>
      <c r="B133" s="225" t="s">
        <v>3063</v>
      </c>
      <c r="C133" s="36">
        <v>1610.25</v>
      </c>
      <c r="D133" s="36">
        <v>0</v>
      </c>
      <c r="E133" s="36">
        <v>0</v>
      </c>
      <c r="F133" s="36">
        <v>0</v>
      </c>
      <c r="G133" s="36">
        <v>52.66</v>
      </c>
      <c r="H133" s="58">
        <v>41.55</v>
      </c>
      <c r="I133" s="58">
        <v>34.949999999999996</v>
      </c>
      <c r="J133" s="219"/>
    </row>
    <row r="134" spans="1:10" s="222" customFormat="1" ht="30" x14ac:dyDescent="0.25">
      <c r="A134" s="224" t="s">
        <v>2984</v>
      </c>
      <c r="B134" s="225" t="s">
        <v>3039</v>
      </c>
      <c r="C134" s="36">
        <v>1610.25</v>
      </c>
      <c r="D134" s="36">
        <v>0</v>
      </c>
      <c r="E134" s="36">
        <v>0</v>
      </c>
      <c r="F134" s="36">
        <v>0</v>
      </c>
      <c r="G134" s="36">
        <v>52.66</v>
      </c>
      <c r="H134" s="58">
        <v>41.55</v>
      </c>
      <c r="I134" s="58">
        <v>34.949999999999996</v>
      </c>
      <c r="J134" s="219"/>
    </row>
    <row r="135" spans="1:10" s="222" customFormat="1" x14ac:dyDescent="0.25">
      <c r="A135" s="224" t="s">
        <v>3009</v>
      </c>
      <c r="B135" s="225" t="s">
        <v>3064</v>
      </c>
      <c r="C135" s="36">
        <v>1610.25</v>
      </c>
      <c r="D135" s="36">
        <v>0</v>
      </c>
      <c r="E135" s="36">
        <v>0</v>
      </c>
      <c r="F135" s="36">
        <v>0</v>
      </c>
      <c r="G135" s="36">
        <v>52.66</v>
      </c>
      <c r="H135" s="58">
        <v>41.55</v>
      </c>
      <c r="I135" s="58">
        <v>34.949999999999996</v>
      </c>
      <c r="J135" s="219"/>
    </row>
    <row r="136" spans="1:10" s="222" customFormat="1" x14ac:dyDescent="0.25">
      <c r="A136" s="224" t="s">
        <v>2985</v>
      </c>
      <c r="B136" s="225" t="s">
        <v>3040</v>
      </c>
      <c r="C136" s="36">
        <v>1895.25</v>
      </c>
      <c r="D136" s="36">
        <v>0</v>
      </c>
      <c r="E136" s="36">
        <v>0</v>
      </c>
      <c r="F136" s="36">
        <v>0</v>
      </c>
      <c r="G136" s="36">
        <v>61.98</v>
      </c>
      <c r="H136" s="58">
        <v>48.9</v>
      </c>
      <c r="I136" s="58">
        <v>41.129999999999995</v>
      </c>
      <c r="J136" s="219"/>
    </row>
    <row r="137" spans="1:10" s="222" customFormat="1" x14ac:dyDescent="0.25">
      <c r="A137" s="224" t="s">
        <v>3010</v>
      </c>
      <c r="B137" s="225" t="s">
        <v>3065</v>
      </c>
      <c r="C137" s="36">
        <v>1895.25</v>
      </c>
      <c r="D137" s="36">
        <v>0</v>
      </c>
      <c r="E137" s="36">
        <v>0</v>
      </c>
      <c r="F137" s="36">
        <v>0</v>
      </c>
      <c r="G137" s="36">
        <v>61.98</v>
      </c>
      <c r="H137" s="58">
        <v>48.9</v>
      </c>
      <c r="I137" s="58">
        <v>41.129999999999995</v>
      </c>
      <c r="J137" s="219"/>
    </row>
    <row r="138" spans="1:10" s="222" customFormat="1" x14ac:dyDescent="0.25">
      <c r="A138" s="224" t="s">
        <v>2986</v>
      </c>
      <c r="B138" s="225" t="s">
        <v>3041</v>
      </c>
      <c r="C138" s="36">
        <v>888.25</v>
      </c>
      <c r="D138" s="36">
        <v>0</v>
      </c>
      <c r="E138" s="36">
        <v>0</v>
      </c>
      <c r="F138" s="36">
        <v>0</v>
      </c>
      <c r="G138" s="36">
        <v>29.05</v>
      </c>
      <c r="H138" s="58">
        <v>22.92</v>
      </c>
      <c r="I138" s="58">
        <v>19.28</v>
      </c>
      <c r="J138" s="219"/>
    </row>
    <row r="139" spans="1:10" s="222" customFormat="1" x14ac:dyDescent="0.25">
      <c r="A139" s="224" t="s">
        <v>3011</v>
      </c>
      <c r="B139" s="225" t="s">
        <v>3066</v>
      </c>
      <c r="C139" s="36">
        <v>888.25</v>
      </c>
      <c r="D139" s="36">
        <v>0</v>
      </c>
      <c r="E139" s="36">
        <v>0</v>
      </c>
      <c r="F139" s="36">
        <v>0</v>
      </c>
      <c r="G139" s="36">
        <v>29.05</v>
      </c>
      <c r="H139" s="58">
        <v>22.92</v>
      </c>
      <c r="I139" s="58">
        <v>19.28</v>
      </c>
      <c r="J139" s="219"/>
    </row>
    <row r="140" spans="1:10" s="222" customFormat="1" x14ac:dyDescent="0.25">
      <c r="A140" s="224" t="s">
        <v>3012</v>
      </c>
      <c r="B140" s="225" t="s">
        <v>3067</v>
      </c>
      <c r="C140" s="36">
        <v>508.25</v>
      </c>
      <c r="D140" s="36">
        <v>0</v>
      </c>
      <c r="E140" s="36">
        <v>0</v>
      </c>
      <c r="F140" s="36">
        <v>0</v>
      </c>
      <c r="G140" s="36">
        <v>16.62</v>
      </c>
      <c r="H140" s="58">
        <v>13.12</v>
      </c>
      <c r="I140" s="58">
        <v>11.03</v>
      </c>
      <c r="J140" s="219"/>
    </row>
    <row r="141" spans="1:10" s="222" customFormat="1" x14ac:dyDescent="0.25">
      <c r="A141" s="224" t="s">
        <v>2987</v>
      </c>
      <c r="B141" s="225" t="s">
        <v>3042</v>
      </c>
      <c r="C141" s="36">
        <v>1135.25</v>
      </c>
      <c r="D141" s="36">
        <v>0</v>
      </c>
      <c r="E141" s="36">
        <v>0</v>
      </c>
      <c r="F141" s="36">
        <v>0</v>
      </c>
      <c r="G141" s="36">
        <v>37.129999999999995</v>
      </c>
      <c r="H141" s="58">
        <v>29.290000000000003</v>
      </c>
      <c r="I141" s="58">
        <v>24.64</v>
      </c>
      <c r="J141" s="219"/>
    </row>
    <row r="142" spans="1:10" s="222" customFormat="1" x14ac:dyDescent="0.25">
      <c r="A142" s="224" t="s">
        <v>2988</v>
      </c>
      <c r="B142" s="225" t="s">
        <v>3043</v>
      </c>
      <c r="C142" s="36">
        <v>755.25</v>
      </c>
      <c r="D142" s="36">
        <v>0</v>
      </c>
      <c r="E142" s="36">
        <v>0</v>
      </c>
      <c r="F142" s="36">
        <v>0</v>
      </c>
      <c r="G142" s="36">
        <v>24.700000000000003</v>
      </c>
      <c r="H142" s="58">
        <v>19.490000000000002</v>
      </c>
      <c r="I142" s="58">
        <v>16.39</v>
      </c>
      <c r="J142" s="219"/>
    </row>
    <row r="143" spans="1:10" s="222" customFormat="1" x14ac:dyDescent="0.25">
      <c r="A143" s="224" t="s">
        <v>3013</v>
      </c>
      <c r="B143" s="225" t="s">
        <v>3068</v>
      </c>
      <c r="C143" s="36">
        <v>755.25</v>
      </c>
      <c r="D143" s="36">
        <v>0</v>
      </c>
      <c r="E143" s="36">
        <v>0</v>
      </c>
      <c r="F143" s="36">
        <v>0</v>
      </c>
      <c r="G143" s="36">
        <v>24.700000000000003</v>
      </c>
      <c r="H143" s="58">
        <v>19.490000000000002</v>
      </c>
      <c r="I143" s="58">
        <v>16.39</v>
      </c>
      <c r="J143" s="219"/>
    </row>
    <row r="144" spans="1:10" s="222" customFormat="1" x14ac:dyDescent="0.25">
      <c r="A144" s="224" t="s">
        <v>3014</v>
      </c>
      <c r="B144" s="225" t="s">
        <v>3069</v>
      </c>
      <c r="C144" s="36">
        <v>1135.25</v>
      </c>
      <c r="D144" s="36">
        <v>0</v>
      </c>
      <c r="E144" s="36">
        <v>0</v>
      </c>
      <c r="F144" s="36">
        <v>0</v>
      </c>
      <c r="G144" s="36">
        <v>37.129999999999995</v>
      </c>
      <c r="H144" s="58">
        <v>29.290000000000003</v>
      </c>
      <c r="I144" s="58">
        <v>24.64</v>
      </c>
      <c r="J144" s="219"/>
    </row>
    <row r="145" spans="1:10" s="222" customFormat="1" x14ac:dyDescent="0.25">
      <c r="A145" s="224" t="s">
        <v>2989</v>
      </c>
      <c r="B145" s="225" t="s">
        <v>3044</v>
      </c>
      <c r="C145" s="36">
        <v>1610.25</v>
      </c>
      <c r="D145" s="36">
        <v>0</v>
      </c>
      <c r="E145" s="36">
        <v>0</v>
      </c>
      <c r="F145" s="36">
        <v>0</v>
      </c>
      <c r="G145" s="36">
        <v>52.66</v>
      </c>
      <c r="H145" s="58">
        <v>41.55</v>
      </c>
      <c r="I145" s="58">
        <v>34.949999999999996</v>
      </c>
      <c r="J145" s="219"/>
    </row>
    <row r="146" spans="1:10" s="222" customFormat="1" x14ac:dyDescent="0.25">
      <c r="A146" s="224" t="s">
        <v>3015</v>
      </c>
      <c r="B146" s="225" t="s">
        <v>3070</v>
      </c>
      <c r="C146" s="36">
        <v>1610.25</v>
      </c>
      <c r="D146" s="36">
        <v>0</v>
      </c>
      <c r="E146" s="36">
        <v>0</v>
      </c>
      <c r="F146" s="36">
        <v>0</v>
      </c>
      <c r="G146" s="36">
        <v>52.66</v>
      </c>
      <c r="H146" s="58">
        <v>41.55</v>
      </c>
      <c r="I146" s="58">
        <v>34.949999999999996</v>
      </c>
      <c r="J146" s="219"/>
    </row>
    <row r="147" spans="1:10" s="222" customFormat="1" x14ac:dyDescent="0.25">
      <c r="A147" s="224" t="s">
        <v>2990</v>
      </c>
      <c r="B147" s="225" t="s">
        <v>3045</v>
      </c>
      <c r="C147" s="36">
        <v>1325.25</v>
      </c>
      <c r="D147" s="36">
        <v>0</v>
      </c>
      <c r="E147" s="36">
        <v>0</v>
      </c>
      <c r="F147" s="36">
        <v>0</v>
      </c>
      <c r="G147" s="36">
        <v>43.339999999999996</v>
      </c>
      <c r="H147" s="58">
        <v>34.199999999999996</v>
      </c>
      <c r="I147" s="58">
        <v>28.76</v>
      </c>
      <c r="J147" s="219"/>
    </row>
    <row r="148" spans="1:10" s="222" customFormat="1" x14ac:dyDescent="0.25">
      <c r="A148" s="224" t="s">
        <v>2991</v>
      </c>
      <c r="B148" s="225" t="s">
        <v>3046</v>
      </c>
      <c r="C148" s="36">
        <v>261.25</v>
      </c>
      <c r="D148" s="36">
        <v>0</v>
      </c>
      <c r="E148" s="36">
        <v>0</v>
      </c>
      <c r="F148" s="36">
        <v>0</v>
      </c>
      <c r="G148" s="36">
        <v>8.5499999999999989</v>
      </c>
      <c r="H148" s="58">
        <v>6.75</v>
      </c>
      <c r="I148" s="58">
        <v>5.67</v>
      </c>
      <c r="J148" s="219"/>
    </row>
    <row r="149" spans="1:10" s="222" customFormat="1" x14ac:dyDescent="0.25">
      <c r="A149" s="224" t="s">
        <v>2992</v>
      </c>
      <c r="B149" s="225" t="s">
        <v>3047</v>
      </c>
      <c r="C149" s="36">
        <v>1040.25</v>
      </c>
      <c r="D149" s="36">
        <v>0</v>
      </c>
      <c r="E149" s="36">
        <v>0</v>
      </c>
      <c r="F149" s="36">
        <v>0</v>
      </c>
      <c r="G149" s="36">
        <v>34.019999999999996</v>
      </c>
      <c r="H149" s="58">
        <v>26.84</v>
      </c>
      <c r="I149" s="58">
        <v>22.580000000000002</v>
      </c>
      <c r="J149" s="219"/>
    </row>
    <row r="150" spans="1:10" s="223" customFormat="1" ht="30" x14ac:dyDescent="0.25">
      <c r="A150" s="224" t="s">
        <v>3016</v>
      </c>
      <c r="B150" s="225" t="s">
        <v>3071</v>
      </c>
      <c r="C150" s="36">
        <v>1040.25</v>
      </c>
      <c r="D150" s="36">
        <v>0</v>
      </c>
      <c r="E150" s="36">
        <v>0</v>
      </c>
      <c r="F150" s="36">
        <v>0</v>
      </c>
      <c r="G150" s="36">
        <v>34.019999999999996</v>
      </c>
      <c r="H150" s="58">
        <v>26.84</v>
      </c>
      <c r="I150" s="58">
        <v>22.580000000000002</v>
      </c>
      <c r="J150" s="219"/>
    </row>
    <row r="151" spans="1:10" s="223" customFormat="1" x14ac:dyDescent="0.25">
      <c r="A151" s="224" t="s">
        <v>3017</v>
      </c>
      <c r="B151" s="225" t="s">
        <v>3072</v>
      </c>
      <c r="C151" s="36">
        <v>280.25</v>
      </c>
      <c r="D151" s="36">
        <v>0</v>
      </c>
      <c r="E151" s="36">
        <v>0</v>
      </c>
      <c r="F151" s="36">
        <v>0</v>
      </c>
      <c r="G151" s="36">
        <v>9.17</v>
      </c>
      <c r="H151" s="58">
        <v>7.24</v>
      </c>
      <c r="I151" s="58">
        <v>6.09</v>
      </c>
      <c r="J151" s="219"/>
    </row>
    <row r="152" spans="1:10" s="223" customFormat="1" x14ac:dyDescent="0.25">
      <c r="A152" s="224" t="s">
        <v>3018</v>
      </c>
      <c r="B152" s="225" t="s">
        <v>3073</v>
      </c>
      <c r="C152" s="36">
        <v>1325.25</v>
      </c>
      <c r="D152" s="36">
        <v>0</v>
      </c>
      <c r="E152" s="36">
        <v>0</v>
      </c>
      <c r="F152" s="36">
        <v>0</v>
      </c>
      <c r="G152" s="36">
        <v>43.339999999999996</v>
      </c>
      <c r="H152" s="58">
        <v>34.199999999999996</v>
      </c>
      <c r="I152" s="58">
        <v>28.76</v>
      </c>
      <c r="J152" s="219"/>
    </row>
    <row r="153" spans="1:10" s="223" customFormat="1" x14ac:dyDescent="0.25">
      <c r="A153" s="224" t="s">
        <v>2993</v>
      </c>
      <c r="B153" s="225" t="s">
        <v>3048</v>
      </c>
      <c r="C153" s="36">
        <v>850.25</v>
      </c>
      <c r="D153" s="36">
        <v>0</v>
      </c>
      <c r="E153" s="36">
        <v>0</v>
      </c>
      <c r="F153" s="36">
        <v>0</v>
      </c>
      <c r="G153" s="36">
        <v>27.810000000000002</v>
      </c>
      <c r="H153" s="58">
        <v>21.94</v>
      </c>
      <c r="I153" s="58">
        <v>18.46</v>
      </c>
      <c r="J153" s="219"/>
    </row>
    <row r="154" spans="1:10" s="223" customFormat="1" x14ac:dyDescent="0.25">
      <c r="A154" s="224" t="s">
        <v>3019</v>
      </c>
      <c r="B154" s="225" t="s">
        <v>3074</v>
      </c>
      <c r="C154" s="36">
        <v>850.25</v>
      </c>
      <c r="D154" s="36">
        <v>0</v>
      </c>
      <c r="E154" s="36">
        <v>0</v>
      </c>
      <c r="F154" s="36">
        <v>0</v>
      </c>
      <c r="G154" s="36">
        <v>27.810000000000002</v>
      </c>
      <c r="H154" s="58">
        <v>21.94</v>
      </c>
      <c r="I154" s="58">
        <v>18.46</v>
      </c>
      <c r="J154" s="219"/>
    </row>
    <row r="155" spans="1:10" s="223" customFormat="1" x14ac:dyDescent="0.25">
      <c r="A155" s="224" t="s">
        <v>2994</v>
      </c>
      <c r="B155" s="225" t="s">
        <v>3049</v>
      </c>
      <c r="C155" s="36">
        <v>850.25</v>
      </c>
      <c r="D155" s="36">
        <v>0</v>
      </c>
      <c r="E155" s="36">
        <v>0</v>
      </c>
      <c r="F155" s="36">
        <v>0</v>
      </c>
      <c r="G155" s="36">
        <v>27.810000000000002</v>
      </c>
      <c r="H155" s="58">
        <v>21.94</v>
      </c>
      <c r="I155" s="58">
        <v>18.46</v>
      </c>
      <c r="J155" s="219"/>
    </row>
    <row r="156" spans="1:10" s="223" customFormat="1" x14ac:dyDescent="0.25">
      <c r="A156" s="224" t="s">
        <v>3020</v>
      </c>
      <c r="B156" s="225" t="s">
        <v>3075</v>
      </c>
      <c r="C156" s="36">
        <v>850.25</v>
      </c>
      <c r="D156" s="36">
        <v>0</v>
      </c>
      <c r="E156" s="36">
        <v>0</v>
      </c>
      <c r="F156" s="36">
        <v>0</v>
      </c>
      <c r="G156" s="36">
        <v>27.810000000000002</v>
      </c>
      <c r="H156" s="58">
        <v>21.94</v>
      </c>
      <c r="I156" s="58">
        <v>18.46</v>
      </c>
      <c r="J156" s="219"/>
    </row>
    <row r="157" spans="1:10" s="223" customFormat="1" x14ac:dyDescent="0.25">
      <c r="A157" s="224" t="s">
        <v>2995</v>
      </c>
      <c r="B157" s="225" t="s">
        <v>3050</v>
      </c>
      <c r="C157" s="36">
        <v>850.25</v>
      </c>
      <c r="D157" s="36">
        <v>0</v>
      </c>
      <c r="E157" s="36">
        <v>0</v>
      </c>
      <c r="F157" s="36">
        <v>0</v>
      </c>
      <c r="G157" s="36">
        <v>27.810000000000002</v>
      </c>
      <c r="H157" s="58">
        <v>21.94</v>
      </c>
      <c r="I157" s="58">
        <v>18.46</v>
      </c>
      <c r="J157" s="219"/>
    </row>
    <row r="158" spans="1:10" s="223" customFormat="1" x14ac:dyDescent="0.25">
      <c r="A158" s="224" t="s">
        <v>3021</v>
      </c>
      <c r="B158" s="225" t="s">
        <v>3076</v>
      </c>
      <c r="C158" s="36">
        <v>850.25</v>
      </c>
      <c r="D158" s="36">
        <v>0</v>
      </c>
      <c r="E158" s="36">
        <v>0</v>
      </c>
      <c r="F158" s="36">
        <v>0</v>
      </c>
      <c r="G158" s="36">
        <v>27.810000000000002</v>
      </c>
      <c r="H158" s="58">
        <v>21.94</v>
      </c>
      <c r="I158" s="58">
        <v>18.46</v>
      </c>
      <c r="J158" s="219"/>
    </row>
    <row r="159" spans="1:10" s="223" customFormat="1" x14ac:dyDescent="0.25">
      <c r="A159" s="224" t="s">
        <v>2996</v>
      </c>
      <c r="B159" s="225" t="s">
        <v>3051</v>
      </c>
      <c r="C159" s="36">
        <v>850.25</v>
      </c>
      <c r="D159" s="36">
        <v>0</v>
      </c>
      <c r="E159" s="36">
        <v>0</v>
      </c>
      <c r="F159" s="36">
        <v>0</v>
      </c>
      <c r="G159" s="36">
        <v>27.810000000000002</v>
      </c>
      <c r="H159" s="58">
        <v>21.94</v>
      </c>
      <c r="I159" s="58">
        <v>18.46</v>
      </c>
      <c r="J159" s="219"/>
    </row>
    <row r="160" spans="1:10" s="223" customFormat="1" x14ac:dyDescent="0.25">
      <c r="A160" s="224" t="s">
        <v>3022</v>
      </c>
      <c r="B160" s="225" t="s">
        <v>3077</v>
      </c>
      <c r="C160" s="36">
        <v>850.25</v>
      </c>
      <c r="D160" s="36">
        <v>0</v>
      </c>
      <c r="E160" s="36">
        <v>0</v>
      </c>
      <c r="F160" s="36">
        <v>0</v>
      </c>
      <c r="G160" s="36">
        <v>27.810000000000002</v>
      </c>
      <c r="H160" s="58">
        <v>21.94</v>
      </c>
      <c r="I160" s="58">
        <v>18.46</v>
      </c>
      <c r="J160" s="219"/>
    </row>
    <row r="161" spans="1:10" s="223" customFormat="1" x14ac:dyDescent="0.25">
      <c r="A161" s="224" t="s">
        <v>2997</v>
      </c>
      <c r="B161" s="225" t="s">
        <v>3052</v>
      </c>
      <c r="C161" s="36">
        <v>1230.25</v>
      </c>
      <c r="D161" s="36">
        <v>0</v>
      </c>
      <c r="E161" s="36">
        <v>0</v>
      </c>
      <c r="F161" s="36">
        <v>0</v>
      </c>
      <c r="G161" s="36">
        <v>40.229999999999997</v>
      </c>
      <c r="H161" s="58">
        <v>31.75</v>
      </c>
      <c r="I161" s="58">
        <v>26.700000000000003</v>
      </c>
      <c r="J161" s="219"/>
    </row>
    <row r="162" spans="1:10" s="223" customFormat="1" x14ac:dyDescent="0.25">
      <c r="A162" s="224" t="s">
        <v>3023</v>
      </c>
      <c r="B162" s="225" t="s">
        <v>3078</v>
      </c>
      <c r="C162" s="36">
        <v>1230.25</v>
      </c>
      <c r="D162" s="36">
        <v>0</v>
      </c>
      <c r="E162" s="36">
        <v>0</v>
      </c>
      <c r="F162" s="36">
        <v>0</v>
      </c>
      <c r="G162" s="36">
        <v>40.229999999999997</v>
      </c>
      <c r="H162" s="58">
        <v>31.75</v>
      </c>
      <c r="I162" s="58">
        <v>26.700000000000003</v>
      </c>
      <c r="J162" s="219"/>
    </row>
    <row r="163" spans="1:10" s="223" customFormat="1" x14ac:dyDescent="0.25">
      <c r="A163" s="224" t="s">
        <v>2998</v>
      </c>
      <c r="B163" s="225" t="s">
        <v>3053</v>
      </c>
      <c r="C163" s="36">
        <v>3795.25</v>
      </c>
      <c r="D163" s="36">
        <v>0</v>
      </c>
      <c r="E163" s="36">
        <v>0</v>
      </c>
      <c r="F163" s="36">
        <v>0</v>
      </c>
      <c r="G163" s="36">
        <v>124.11</v>
      </c>
      <c r="H163" s="58">
        <v>97.92</v>
      </c>
      <c r="I163" s="58">
        <v>82.36</v>
      </c>
      <c r="J163" s="219"/>
    </row>
    <row r="164" spans="1:10" s="223" customFormat="1" x14ac:dyDescent="0.25">
      <c r="A164" s="224" t="s">
        <v>3024</v>
      </c>
      <c r="B164" s="225" t="s">
        <v>3079</v>
      </c>
      <c r="C164" s="36">
        <v>3795.25</v>
      </c>
      <c r="D164" s="36">
        <v>0</v>
      </c>
      <c r="E164" s="36">
        <v>0</v>
      </c>
      <c r="F164" s="36">
        <v>0</v>
      </c>
      <c r="G164" s="36">
        <v>124.11</v>
      </c>
      <c r="H164" s="58">
        <v>97.92</v>
      </c>
      <c r="I164" s="58">
        <v>82.36</v>
      </c>
      <c r="J164" s="219"/>
    </row>
    <row r="165" spans="1:10" s="223" customFormat="1" x14ac:dyDescent="0.25">
      <c r="A165" s="224" t="s">
        <v>3025</v>
      </c>
      <c r="B165" s="225" t="s">
        <v>3080</v>
      </c>
      <c r="C165" s="36">
        <v>5125.25</v>
      </c>
      <c r="D165" s="36">
        <v>0</v>
      </c>
      <c r="E165" s="36">
        <v>0</v>
      </c>
      <c r="F165" s="36">
        <v>0</v>
      </c>
      <c r="G165" s="36">
        <v>167.6</v>
      </c>
      <c r="H165" s="58">
        <v>132.23999999999998</v>
      </c>
      <c r="I165" s="58">
        <v>111.22</v>
      </c>
      <c r="J165" s="219"/>
    </row>
    <row r="166" spans="1:10" s="223" customFormat="1" x14ac:dyDescent="0.25">
      <c r="A166" s="224" t="s">
        <v>2999</v>
      </c>
      <c r="B166" s="225" t="s">
        <v>3054</v>
      </c>
      <c r="C166" s="36">
        <v>1116.25</v>
      </c>
      <c r="D166" s="36">
        <v>0</v>
      </c>
      <c r="E166" s="36">
        <v>0</v>
      </c>
      <c r="F166" s="36">
        <v>0</v>
      </c>
      <c r="G166" s="36">
        <v>36.51</v>
      </c>
      <c r="H166" s="58">
        <v>28.8</v>
      </c>
      <c r="I166" s="58">
        <v>24.23</v>
      </c>
      <c r="J166" s="219"/>
    </row>
    <row r="167" spans="1:10" s="223" customFormat="1" x14ac:dyDescent="0.25">
      <c r="A167" s="224" t="s">
        <v>3026</v>
      </c>
      <c r="B167" s="225" t="s">
        <v>3081</v>
      </c>
      <c r="C167" s="36">
        <v>1116.25</v>
      </c>
      <c r="D167" s="36">
        <v>0</v>
      </c>
      <c r="E167" s="36">
        <v>0</v>
      </c>
      <c r="F167" s="36">
        <v>0</v>
      </c>
      <c r="G167" s="36">
        <v>36.51</v>
      </c>
      <c r="H167" s="58">
        <v>28.8</v>
      </c>
      <c r="I167" s="58">
        <v>24.23</v>
      </c>
      <c r="J167" s="219"/>
    </row>
    <row r="168" spans="1:10" s="223" customFormat="1" x14ac:dyDescent="0.25">
      <c r="A168" s="224" t="s">
        <v>3000</v>
      </c>
      <c r="B168" s="225" t="s">
        <v>3055</v>
      </c>
      <c r="C168" s="36">
        <v>1705.25</v>
      </c>
      <c r="D168" s="36">
        <v>0</v>
      </c>
      <c r="E168" s="36">
        <v>0</v>
      </c>
      <c r="F168" s="36">
        <v>0</v>
      </c>
      <c r="G168" s="36">
        <v>55.769999999999996</v>
      </c>
      <c r="H168" s="58">
        <v>44</v>
      </c>
      <c r="I168" s="58">
        <v>37.01</v>
      </c>
      <c r="J168" s="219"/>
    </row>
    <row r="169" spans="1:10" s="223" customFormat="1" x14ac:dyDescent="0.25">
      <c r="A169" s="224" t="s">
        <v>3027</v>
      </c>
      <c r="B169" s="225" t="s">
        <v>3082</v>
      </c>
      <c r="C169" s="36">
        <v>1705.25</v>
      </c>
      <c r="D169" s="36">
        <v>0</v>
      </c>
      <c r="E169" s="36">
        <v>0</v>
      </c>
      <c r="F169" s="36">
        <v>0</v>
      </c>
      <c r="G169" s="36">
        <v>55.769999999999996</v>
      </c>
      <c r="H169" s="58">
        <v>44</v>
      </c>
      <c r="I169" s="58">
        <v>37.01</v>
      </c>
      <c r="J169" s="219"/>
    </row>
    <row r="170" spans="1:10" s="223" customFormat="1" ht="30" x14ac:dyDescent="0.25">
      <c r="A170" s="224" t="s">
        <v>1742</v>
      </c>
      <c r="B170" s="59" t="s">
        <v>1625</v>
      </c>
      <c r="C170" s="58">
        <v>3977.1844999999998</v>
      </c>
      <c r="D170" s="36">
        <v>0</v>
      </c>
      <c r="E170" s="36">
        <v>0</v>
      </c>
      <c r="F170" s="36">
        <v>0</v>
      </c>
      <c r="G170" s="36">
        <v>130.05393315000001</v>
      </c>
      <c r="H170" s="58">
        <v>102.6113601</v>
      </c>
      <c r="I170" s="58">
        <v>86.30490365</v>
      </c>
      <c r="J170" s="219"/>
    </row>
    <row r="171" spans="1:10" s="223" customFormat="1" ht="30" x14ac:dyDescent="0.25">
      <c r="A171" s="224" t="s">
        <v>1743</v>
      </c>
      <c r="B171" s="59" t="s">
        <v>1626</v>
      </c>
      <c r="C171" s="58">
        <v>3977.1844999999998</v>
      </c>
      <c r="D171" s="36">
        <v>0</v>
      </c>
      <c r="E171" s="36">
        <v>0</v>
      </c>
      <c r="F171" s="36">
        <v>0</v>
      </c>
      <c r="G171" s="36">
        <v>130.05393315000001</v>
      </c>
      <c r="H171" s="58">
        <v>102.6113601</v>
      </c>
      <c r="I171" s="58">
        <v>86.30490365</v>
      </c>
      <c r="J171" s="219"/>
    </row>
    <row r="172" spans="1:10" s="223" customFormat="1" ht="30" x14ac:dyDescent="0.25">
      <c r="A172" s="224" t="s">
        <v>1734</v>
      </c>
      <c r="B172" s="59" t="s">
        <v>1617</v>
      </c>
      <c r="C172" s="58">
        <v>1357.9800000000034</v>
      </c>
      <c r="D172" s="36">
        <v>0</v>
      </c>
      <c r="E172" s="36">
        <v>0</v>
      </c>
      <c r="F172" s="36">
        <v>0</v>
      </c>
      <c r="G172" s="36">
        <v>44.405946000000114</v>
      </c>
      <c r="H172" s="58">
        <v>35.035884000000088</v>
      </c>
      <c r="I172" s="58">
        <v>29.468166000000075</v>
      </c>
      <c r="J172" s="219"/>
    </row>
    <row r="173" spans="1:10" s="223" customFormat="1" ht="30" x14ac:dyDescent="0.25">
      <c r="A173" s="224" t="s">
        <v>1735</v>
      </c>
      <c r="B173" s="59" t="s">
        <v>1618</v>
      </c>
      <c r="C173" s="58">
        <v>1357.9800000000034</v>
      </c>
      <c r="D173" s="36">
        <v>0</v>
      </c>
      <c r="E173" s="36">
        <v>0</v>
      </c>
      <c r="F173" s="36">
        <v>0</v>
      </c>
      <c r="G173" s="36">
        <v>44.405946000000114</v>
      </c>
      <c r="H173" s="58">
        <v>35.035884000000088</v>
      </c>
      <c r="I173" s="58">
        <v>29.468166000000075</v>
      </c>
      <c r="J173" s="219"/>
    </row>
    <row r="174" spans="1:10" s="223" customFormat="1" ht="30" x14ac:dyDescent="0.25">
      <c r="A174" s="224" t="s">
        <v>1744</v>
      </c>
      <c r="B174" s="59" t="s">
        <v>1627</v>
      </c>
      <c r="C174" s="58">
        <v>5044.2340000000004</v>
      </c>
      <c r="D174" s="36">
        <v>0</v>
      </c>
      <c r="E174" s="36">
        <v>0</v>
      </c>
      <c r="F174" s="36">
        <v>0</v>
      </c>
      <c r="G174" s="36">
        <v>164.94645180000001</v>
      </c>
      <c r="H174" s="58">
        <v>130.14123720000001</v>
      </c>
      <c r="I174" s="58">
        <v>109.45987780000002</v>
      </c>
      <c r="J174" s="219"/>
    </row>
    <row r="175" spans="1:10" s="223" customFormat="1" ht="30" x14ac:dyDescent="0.25">
      <c r="A175" s="224" t="s">
        <v>1745</v>
      </c>
      <c r="B175" s="59" t="s">
        <v>1628</v>
      </c>
      <c r="C175" s="58">
        <v>5044.2340000000004</v>
      </c>
      <c r="D175" s="36">
        <v>0</v>
      </c>
      <c r="E175" s="36">
        <v>0</v>
      </c>
      <c r="F175" s="36">
        <v>0</v>
      </c>
      <c r="G175" s="36">
        <v>164.94645180000001</v>
      </c>
      <c r="H175" s="58">
        <v>130.14123720000001</v>
      </c>
      <c r="I175" s="58">
        <v>109.45987780000002</v>
      </c>
      <c r="J175" s="219"/>
    </row>
    <row r="176" spans="1:10" s="223" customFormat="1" ht="30" x14ac:dyDescent="0.25">
      <c r="A176" s="224" t="s">
        <v>1736</v>
      </c>
      <c r="B176" s="59" t="s">
        <v>1619</v>
      </c>
      <c r="C176" s="58">
        <v>1552.1</v>
      </c>
      <c r="D176" s="36">
        <v>0</v>
      </c>
      <c r="E176" s="36">
        <v>0</v>
      </c>
      <c r="F176" s="36">
        <v>0</v>
      </c>
      <c r="G176" s="36">
        <v>50.75367</v>
      </c>
      <c r="H176" s="58">
        <v>40.044179999999997</v>
      </c>
      <c r="I176" s="58">
        <v>33.680569999999996</v>
      </c>
      <c r="J176" s="219"/>
    </row>
    <row r="177" spans="1:10" s="223" customFormat="1" ht="30" x14ac:dyDescent="0.25">
      <c r="A177" s="224" t="s">
        <v>1737</v>
      </c>
      <c r="B177" s="59" t="s">
        <v>1620</v>
      </c>
      <c r="C177" s="58">
        <v>1552.1</v>
      </c>
      <c r="D177" s="36">
        <v>0</v>
      </c>
      <c r="E177" s="36">
        <v>0</v>
      </c>
      <c r="F177" s="36">
        <v>0</v>
      </c>
      <c r="G177" s="36">
        <v>50.75367</v>
      </c>
      <c r="H177" s="58">
        <v>40.044179999999997</v>
      </c>
      <c r="I177" s="58">
        <v>33.680569999999996</v>
      </c>
      <c r="J177" s="219"/>
    </row>
    <row r="178" spans="1:10" s="223" customFormat="1" ht="30" x14ac:dyDescent="0.25">
      <c r="A178" s="224" t="s">
        <v>1746</v>
      </c>
      <c r="B178" s="59" t="s">
        <v>1629</v>
      </c>
      <c r="C178" s="58">
        <v>6790.3149999999996</v>
      </c>
      <c r="D178" s="36">
        <v>0</v>
      </c>
      <c r="E178" s="36">
        <v>0</v>
      </c>
      <c r="F178" s="36">
        <v>0</v>
      </c>
      <c r="G178" s="36">
        <v>222.04330049999999</v>
      </c>
      <c r="H178" s="58">
        <v>175.19012699999999</v>
      </c>
      <c r="I178" s="58">
        <v>147.34983549999998</v>
      </c>
      <c r="J178" s="219"/>
    </row>
    <row r="179" spans="1:10" s="223" customFormat="1" ht="30" x14ac:dyDescent="0.25">
      <c r="A179" s="224" t="s">
        <v>1747</v>
      </c>
      <c r="B179" s="59" t="s">
        <v>1630</v>
      </c>
      <c r="C179" s="58">
        <v>6790.3149999999996</v>
      </c>
      <c r="D179" s="36">
        <v>0</v>
      </c>
      <c r="E179" s="36">
        <v>0</v>
      </c>
      <c r="F179" s="36">
        <v>0</v>
      </c>
      <c r="G179" s="36">
        <v>222.04330049999999</v>
      </c>
      <c r="H179" s="58">
        <v>175.19012699999999</v>
      </c>
      <c r="I179" s="58">
        <v>147.34983549999998</v>
      </c>
      <c r="J179" s="219"/>
    </row>
    <row r="180" spans="1:10" s="223" customFormat="1" ht="30" x14ac:dyDescent="0.25">
      <c r="A180" s="224" t="s">
        <v>1738</v>
      </c>
      <c r="B180" s="59" t="s">
        <v>1621</v>
      </c>
      <c r="C180" s="58">
        <v>2619.1215000000002</v>
      </c>
      <c r="D180" s="36">
        <v>0</v>
      </c>
      <c r="E180" s="36">
        <v>0</v>
      </c>
      <c r="F180" s="36">
        <v>0</v>
      </c>
      <c r="G180" s="36">
        <v>85.64527305</v>
      </c>
      <c r="H180" s="58">
        <v>67.573334700000004</v>
      </c>
      <c r="I180" s="58">
        <v>56.834936550000009</v>
      </c>
      <c r="J180" s="219"/>
    </row>
    <row r="181" spans="1:10" s="223" customFormat="1" ht="30" x14ac:dyDescent="0.25">
      <c r="A181" s="224" t="s">
        <v>1739</v>
      </c>
      <c r="B181" s="59" t="s">
        <v>1622</v>
      </c>
      <c r="C181" s="58">
        <v>2619.1215000000002</v>
      </c>
      <c r="D181" s="36">
        <v>0</v>
      </c>
      <c r="E181" s="36">
        <v>0</v>
      </c>
      <c r="F181" s="36">
        <v>0</v>
      </c>
      <c r="G181" s="36">
        <v>85.64527305</v>
      </c>
      <c r="H181" s="58">
        <v>67.573334700000004</v>
      </c>
      <c r="I181" s="58">
        <v>56.834936550000009</v>
      </c>
      <c r="J181" s="219"/>
    </row>
    <row r="182" spans="1:10" s="223" customFormat="1" ht="30" x14ac:dyDescent="0.25">
      <c r="A182" s="224" t="s">
        <v>1732</v>
      </c>
      <c r="B182" s="59" t="s">
        <v>1615</v>
      </c>
      <c r="C182" s="58">
        <v>872.97000000000185</v>
      </c>
      <c r="D182" s="36">
        <v>0</v>
      </c>
      <c r="E182" s="36">
        <v>0</v>
      </c>
      <c r="F182" s="36">
        <v>0</v>
      </c>
      <c r="G182" s="36">
        <v>28.546119000000061</v>
      </c>
      <c r="H182" s="58">
        <v>22.522626000000049</v>
      </c>
      <c r="I182" s="58">
        <v>18.94344900000004</v>
      </c>
      <c r="J182" s="219"/>
    </row>
    <row r="183" spans="1:10" s="223" customFormat="1" ht="30" x14ac:dyDescent="0.25">
      <c r="A183" s="224" t="s">
        <v>1733</v>
      </c>
      <c r="B183" s="59" t="s">
        <v>1616</v>
      </c>
      <c r="C183" s="58">
        <v>872.97000000000185</v>
      </c>
      <c r="D183" s="36">
        <v>0</v>
      </c>
      <c r="E183" s="36">
        <v>0</v>
      </c>
      <c r="F183" s="36">
        <v>0</v>
      </c>
      <c r="G183" s="36">
        <v>28.546119000000061</v>
      </c>
      <c r="H183" s="58">
        <v>22.522626000000049</v>
      </c>
      <c r="I183" s="58">
        <v>18.94344900000004</v>
      </c>
      <c r="J183" s="219"/>
    </row>
    <row r="184" spans="1:10" s="223" customFormat="1" ht="30" x14ac:dyDescent="0.25">
      <c r="A184" s="224" t="s">
        <v>1740</v>
      </c>
      <c r="B184" s="59" t="s">
        <v>1623</v>
      </c>
      <c r="C184" s="58">
        <v>3201.1484999999998</v>
      </c>
      <c r="D184" s="36">
        <v>0</v>
      </c>
      <c r="E184" s="36">
        <v>0</v>
      </c>
      <c r="F184" s="36">
        <v>0</v>
      </c>
      <c r="G184" s="36">
        <v>104.67755595</v>
      </c>
      <c r="H184" s="58">
        <v>82.589631299999994</v>
      </c>
      <c r="I184" s="58">
        <v>69.464922450000003</v>
      </c>
      <c r="J184" s="219"/>
    </row>
    <row r="185" spans="1:10" s="223" customFormat="1" ht="30" x14ac:dyDescent="0.25">
      <c r="A185" s="224" t="s">
        <v>1741</v>
      </c>
      <c r="B185" s="59" t="s">
        <v>1624</v>
      </c>
      <c r="C185" s="58">
        <v>3201.1484999999998</v>
      </c>
      <c r="D185" s="36">
        <v>0</v>
      </c>
      <c r="E185" s="36">
        <v>0</v>
      </c>
      <c r="F185" s="36">
        <v>0</v>
      </c>
      <c r="G185" s="36">
        <v>104.67755595</v>
      </c>
      <c r="H185" s="58">
        <v>82.589631299999994</v>
      </c>
      <c r="I185" s="58">
        <v>69.464922450000003</v>
      </c>
      <c r="J185" s="219"/>
    </row>
    <row r="186" spans="1:10" s="223" customFormat="1" x14ac:dyDescent="0.25">
      <c r="A186" s="224" t="s">
        <v>1876</v>
      </c>
      <c r="B186" s="221" t="s">
        <v>1961</v>
      </c>
      <c r="C186" s="58">
        <v>1190.7</v>
      </c>
      <c r="D186" s="36">
        <v>0</v>
      </c>
      <c r="E186" s="36">
        <v>0</v>
      </c>
      <c r="F186" s="36">
        <v>0</v>
      </c>
      <c r="G186" s="36">
        <v>38.935890000000001</v>
      </c>
      <c r="H186" s="58">
        <v>30.72006</v>
      </c>
      <c r="I186" s="58">
        <v>25.838190000000001</v>
      </c>
      <c r="J186" s="219"/>
    </row>
    <row r="187" spans="1:10" s="223" customFormat="1" x14ac:dyDescent="0.25">
      <c r="A187" s="224" t="s">
        <v>1877</v>
      </c>
      <c r="B187" s="221" t="s">
        <v>1962</v>
      </c>
      <c r="C187" s="58">
        <v>1353.7900000000034</v>
      </c>
      <c r="D187" s="36">
        <v>0</v>
      </c>
      <c r="E187" s="36">
        <v>0</v>
      </c>
      <c r="F187" s="36">
        <v>0</v>
      </c>
      <c r="G187" s="36">
        <v>44.268933000000111</v>
      </c>
      <c r="H187" s="58">
        <v>34.927782000000086</v>
      </c>
      <c r="I187" s="58">
        <v>29.377243000000075</v>
      </c>
      <c r="J187" s="219"/>
    </row>
    <row r="188" spans="1:10" s="223" customFormat="1" x14ac:dyDescent="0.25">
      <c r="A188" s="224" t="s">
        <v>1878</v>
      </c>
      <c r="B188" s="221" t="s">
        <v>1963</v>
      </c>
      <c r="C188" s="58">
        <v>1766.5</v>
      </c>
      <c r="D188" s="36">
        <v>0</v>
      </c>
      <c r="E188" s="36">
        <v>0</v>
      </c>
      <c r="F188" s="36">
        <v>0</v>
      </c>
      <c r="G188" s="36">
        <v>57.76455</v>
      </c>
      <c r="H188" s="58">
        <v>45.575699999999998</v>
      </c>
      <c r="I188" s="58">
        <v>38.33305</v>
      </c>
      <c r="J188" s="219"/>
    </row>
    <row r="189" spans="1:10" s="223" customFormat="1" x14ac:dyDescent="0.25">
      <c r="A189" s="224" t="s">
        <v>1879</v>
      </c>
      <c r="B189" s="221" t="s">
        <v>1964</v>
      </c>
      <c r="C189" s="58">
        <v>2505.7793999999999</v>
      </c>
      <c r="D189" s="36">
        <v>0</v>
      </c>
      <c r="E189" s="36">
        <v>0</v>
      </c>
      <c r="F189" s="36">
        <v>0</v>
      </c>
      <c r="G189" s="36">
        <v>81.938986380000003</v>
      </c>
      <c r="H189" s="58">
        <v>64.649108519999999</v>
      </c>
      <c r="I189" s="58">
        <v>54.37541298</v>
      </c>
      <c r="J189" s="219"/>
    </row>
    <row r="190" spans="1:10" s="223" customFormat="1" ht="30" x14ac:dyDescent="0.25">
      <c r="A190" s="224" t="s">
        <v>1572</v>
      </c>
      <c r="B190" s="56" t="s">
        <v>1771</v>
      </c>
      <c r="C190" s="58">
        <v>406.01999999999987</v>
      </c>
      <c r="D190" s="36">
        <v>73</v>
      </c>
      <c r="E190" s="36">
        <v>0</v>
      </c>
      <c r="F190" s="36">
        <v>0</v>
      </c>
      <c r="G190" s="36">
        <v>17.33240955555555</v>
      </c>
      <c r="H190" s="58">
        <v>15.037815999999996</v>
      </c>
      <c r="I190" s="58">
        <v>13.677300666666664</v>
      </c>
      <c r="J190" s="219"/>
    </row>
    <row r="191" spans="1:10" s="223" customFormat="1" ht="45" x14ac:dyDescent="0.25">
      <c r="A191" s="224" t="s">
        <v>1671</v>
      </c>
      <c r="B191" s="56" t="s">
        <v>1650</v>
      </c>
      <c r="C191" s="58">
        <v>405.91999999999985</v>
      </c>
      <c r="D191" s="36">
        <v>72</v>
      </c>
      <c r="E191" s="36">
        <v>0</v>
      </c>
      <c r="F191" s="36">
        <v>0</v>
      </c>
      <c r="G191" s="36">
        <v>17.273583999999992</v>
      </c>
      <c r="H191" s="58">
        <v>14.972735999999996</v>
      </c>
      <c r="I191" s="58">
        <v>13.608463999999998</v>
      </c>
      <c r="J191" s="219"/>
    </row>
    <row r="192" spans="1:10" s="223" customFormat="1" x14ac:dyDescent="0.25">
      <c r="A192" s="83" t="s">
        <v>110</v>
      </c>
      <c r="B192" s="70" t="s">
        <v>2299</v>
      </c>
      <c r="C192" s="58">
        <v>0</v>
      </c>
      <c r="D192" s="36">
        <v>0</v>
      </c>
      <c r="E192" s="36">
        <v>7644</v>
      </c>
      <c r="F192" s="36">
        <v>0</v>
      </c>
      <c r="G192" s="36">
        <v>637</v>
      </c>
      <c r="H192" s="58">
        <v>637</v>
      </c>
      <c r="I192" s="58">
        <v>637</v>
      </c>
      <c r="J192" s="219"/>
    </row>
    <row r="193" spans="1:10" s="223" customFormat="1" x14ac:dyDescent="0.25">
      <c r="A193" s="83" t="s">
        <v>111</v>
      </c>
      <c r="B193" s="70" t="s">
        <v>2300</v>
      </c>
      <c r="C193" s="58">
        <v>0</v>
      </c>
      <c r="D193" s="36">
        <v>0</v>
      </c>
      <c r="E193" s="36">
        <v>13356</v>
      </c>
      <c r="F193" s="36">
        <v>0</v>
      </c>
      <c r="G193" s="36">
        <v>1113</v>
      </c>
      <c r="H193" s="58">
        <v>1113</v>
      </c>
      <c r="I193" s="58">
        <v>1113</v>
      </c>
      <c r="J193" s="219"/>
    </row>
    <row r="194" spans="1:10" s="223" customFormat="1" x14ac:dyDescent="0.25">
      <c r="A194" s="83" t="s">
        <v>112</v>
      </c>
      <c r="B194" s="70" t="s">
        <v>2301</v>
      </c>
      <c r="C194" s="58">
        <v>0</v>
      </c>
      <c r="D194" s="36">
        <v>0</v>
      </c>
      <c r="E194" s="36">
        <v>18624</v>
      </c>
      <c r="F194" s="36">
        <v>0</v>
      </c>
      <c r="G194" s="36">
        <v>1552</v>
      </c>
      <c r="H194" s="58">
        <v>1552</v>
      </c>
      <c r="I194" s="58">
        <v>1552</v>
      </c>
      <c r="J194" s="219"/>
    </row>
    <row r="195" spans="1:10" s="223" customFormat="1" x14ac:dyDescent="0.25">
      <c r="A195" s="83" t="s">
        <v>113</v>
      </c>
      <c r="B195" s="70" t="s">
        <v>2302</v>
      </c>
      <c r="C195" s="58">
        <v>0</v>
      </c>
      <c r="D195" s="36">
        <v>0</v>
      </c>
      <c r="E195" s="36">
        <v>2628</v>
      </c>
      <c r="F195" s="36">
        <v>0</v>
      </c>
      <c r="G195" s="36">
        <v>219</v>
      </c>
      <c r="H195" s="58">
        <v>219</v>
      </c>
      <c r="I195" s="58">
        <v>219</v>
      </c>
      <c r="J195" s="219"/>
    </row>
    <row r="196" spans="1:10" s="223" customFormat="1" x14ac:dyDescent="0.25">
      <c r="A196" s="83" t="s">
        <v>114</v>
      </c>
      <c r="B196" s="70" t="s">
        <v>2303</v>
      </c>
      <c r="C196" s="58">
        <v>0</v>
      </c>
      <c r="D196" s="36">
        <v>0</v>
      </c>
      <c r="E196" s="36">
        <v>4236</v>
      </c>
      <c r="F196" s="36">
        <v>0</v>
      </c>
      <c r="G196" s="36">
        <v>353</v>
      </c>
      <c r="H196" s="58">
        <v>353</v>
      </c>
      <c r="I196" s="58">
        <v>353</v>
      </c>
      <c r="J196" s="219"/>
    </row>
    <row r="197" spans="1:10" s="223" customFormat="1" x14ac:dyDescent="0.25">
      <c r="A197" s="83" t="s">
        <v>115</v>
      </c>
      <c r="B197" s="70" t="s">
        <v>2304</v>
      </c>
      <c r="C197" s="58">
        <v>0</v>
      </c>
      <c r="D197" s="36">
        <v>0</v>
      </c>
      <c r="E197" s="36">
        <v>1464</v>
      </c>
      <c r="F197" s="36">
        <v>0</v>
      </c>
      <c r="G197" s="36">
        <v>122</v>
      </c>
      <c r="H197" s="58">
        <v>122</v>
      </c>
      <c r="I197" s="58">
        <v>122</v>
      </c>
      <c r="J197" s="219"/>
    </row>
    <row r="198" spans="1:10" s="223" customFormat="1" x14ac:dyDescent="0.25">
      <c r="A198" s="224" t="s">
        <v>2461</v>
      </c>
      <c r="B198" s="221" t="s">
        <v>2459</v>
      </c>
      <c r="C198" s="58">
        <v>0</v>
      </c>
      <c r="D198" s="36">
        <v>750</v>
      </c>
      <c r="E198" s="36">
        <v>0</v>
      </c>
      <c r="F198" s="36">
        <v>0</v>
      </c>
      <c r="G198" s="36">
        <v>62.5</v>
      </c>
      <c r="H198" s="58">
        <v>62.5</v>
      </c>
      <c r="I198" s="58">
        <v>62.5</v>
      </c>
      <c r="J198" s="219"/>
    </row>
    <row r="199" spans="1:10" s="223" customFormat="1" ht="45" x14ac:dyDescent="0.25">
      <c r="A199" s="224" t="s">
        <v>2378</v>
      </c>
      <c r="B199" s="226" t="s">
        <v>2785</v>
      </c>
      <c r="C199" s="58">
        <v>9.5</v>
      </c>
      <c r="D199" s="36">
        <v>0</v>
      </c>
      <c r="E199" s="36">
        <v>0</v>
      </c>
      <c r="F199" s="36">
        <v>0</v>
      </c>
      <c r="G199" s="36">
        <v>0.31064999999999998</v>
      </c>
      <c r="H199" s="58">
        <v>0.24510000000000001</v>
      </c>
      <c r="I199" s="58">
        <v>0.20615</v>
      </c>
      <c r="J199" s="219"/>
    </row>
    <row r="200" spans="1:10" s="223" customFormat="1" x14ac:dyDescent="0.25">
      <c r="A200" s="37" t="s">
        <v>2787</v>
      </c>
      <c r="B200" s="42" t="s">
        <v>2788</v>
      </c>
      <c r="C200" s="96">
        <v>23.75</v>
      </c>
      <c r="D200" s="36">
        <v>0</v>
      </c>
      <c r="E200" s="36">
        <v>0</v>
      </c>
      <c r="F200" s="36">
        <v>0</v>
      </c>
      <c r="G200" s="36">
        <v>0.78</v>
      </c>
      <c r="H200" s="58">
        <v>0.62</v>
      </c>
      <c r="I200" s="58">
        <v>0.52</v>
      </c>
      <c r="J200" s="219"/>
    </row>
    <row r="201" spans="1:10" s="223" customFormat="1" ht="30" x14ac:dyDescent="0.25">
      <c r="A201" s="224" t="s">
        <v>2379</v>
      </c>
      <c r="B201" s="221" t="s">
        <v>2380</v>
      </c>
      <c r="C201" s="58">
        <v>11.4</v>
      </c>
      <c r="D201" s="36">
        <v>0</v>
      </c>
      <c r="E201" s="36">
        <v>0</v>
      </c>
      <c r="F201" s="36">
        <v>0</v>
      </c>
      <c r="G201" s="36">
        <v>0.37278</v>
      </c>
      <c r="H201" s="58">
        <v>0.29411999999999999</v>
      </c>
      <c r="I201" s="58">
        <v>0.24738000000000002</v>
      </c>
      <c r="J201" s="219"/>
    </row>
    <row r="202" spans="1:10" s="223" customFormat="1" ht="30" x14ac:dyDescent="0.25">
      <c r="A202" s="224" t="s">
        <v>2381</v>
      </c>
      <c r="B202" s="221" t="s">
        <v>2382</v>
      </c>
      <c r="C202" s="58">
        <v>965.29000000000178</v>
      </c>
      <c r="D202" s="36">
        <v>0</v>
      </c>
      <c r="E202" s="36">
        <v>0</v>
      </c>
      <c r="F202" s="36">
        <v>0</v>
      </c>
      <c r="G202" s="36">
        <v>31.564983000000058</v>
      </c>
      <c r="H202" s="58">
        <v>24.904482000000048</v>
      </c>
      <c r="I202" s="58">
        <v>20.946793000000039</v>
      </c>
      <c r="J202" s="219"/>
    </row>
    <row r="203" spans="1:10" s="223" customFormat="1" ht="30" x14ac:dyDescent="0.25">
      <c r="A203" s="37" t="s">
        <v>2789</v>
      </c>
      <c r="B203" s="42" t="s">
        <v>2444</v>
      </c>
      <c r="C203" s="58">
        <v>20.9</v>
      </c>
      <c r="D203" s="36">
        <v>0</v>
      </c>
      <c r="E203" s="36">
        <v>0</v>
      </c>
      <c r="F203" s="36">
        <v>0</v>
      </c>
      <c r="G203" s="36">
        <v>0.69000000000000006</v>
      </c>
      <c r="H203" s="58">
        <v>0.54</v>
      </c>
      <c r="I203" s="58">
        <v>0.46</v>
      </c>
      <c r="J203" s="219"/>
    </row>
    <row r="204" spans="1:10" s="223" customFormat="1" ht="30" x14ac:dyDescent="0.25">
      <c r="A204" s="37" t="s">
        <v>2790</v>
      </c>
      <c r="B204" s="42" t="s">
        <v>2446</v>
      </c>
      <c r="C204" s="58">
        <v>33.25</v>
      </c>
      <c r="D204" s="36">
        <v>0</v>
      </c>
      <c r="E204" s="36">
        <v>0</v>
      </c>
      <c r="F204" s="36">
        <v>0</v>
      </c>
      <c r="G204" s="36">
        <v>1.0900000000000001</v>
      </c>
      <c r="H204" s="58">
        <v>0.86</v>
      </c>
      <c r="I204" s="58">
        <v>0.73</v>
      </c>
      <c r="J204" s="219"/>
    </row>
    <row r="205" spans="1:10" s="222" customFormat="1" ht="30" x14ac:dyDescent="0.25">
      <c r="A205" s="37" t="s">
        <v>2791</v>
      </c>
      <c r="B205" s="42" t="s">
        <v>2792</v>
      </c>
      <c r="C205" s="58">
        <v>28.5</v>
      </c>
      <c r="D205" s="36">
        <v>0</v>
      </c>
      <c r="E205" s="36">
        <v>0</v>
      </c>
      <c r="F205" s="36">
        <v>0</v>
      </c>
      <c r="G205" s="36">
        <v>0.94000000000000006</v>
      </c>
      <c r="H205" s="58">
        <v>0.74</v>
      </c>
      <c r="I205" s="58">
        <v>0.62</v>
      </c>
      <c r="J205" s="219"/>
    </row>
    <row r="206" spans="1:10" s="222" customFormat="1" ht="30" x14ac:dyDescent="0.25">
      <c r="A206" s="37" t="s">
        <v>2793</v>
      </c>
      <c r="B206" s="42" t="s">
        <v>2794</v>
      </c>
      <c r="C206" s="58">
        <v>23.75</v>
      </c>
      <c r="D206" s="36">
        <v>0</v>
      </c>
      <c r="E206" s="36">
        <v>0</v>
      </c>
      <c r="F206" s="36">
        <v>0</v>
      </c>
      <c r="G206" s="36">
        <v>0.78</v>
      </c>
      <c r="H206" s="58">
        <v>0.62</v>
      </c>
      <c r="I206" s="58">
        <v>0.52</v>
      </c>
      <c r="J206" s="219"/>
    </row>
    <row r="207" spans="1:10" s="222" customFormat="1" ht="30" x14ac:dyDescent="0.25">
      <c r="A207" s="37" t="s">
        <v>2795</v>
      </c>
      <c r="B207" s="42" t="s">
        <v>2796</v>
      </c>
      <c r="C207" s="58">
        <v>57</v>
      </c>
      <c r="D207" s="36">
        <v>0</v>
      </c>
      <c r="E207" s="36">
        <v>0</v>
      </c>
      <c r="F207" s="36">
        <v>0</v>
      </c>
      <c r="G207" s="36">
        <v>1.87</v>
      </c>
      <c r="H207" s="58">
        <v>1.48</v>
      </c>
      <c r="I207" s="58">
        <v>1.24</v>
      </c>
      <c r="J207" s="219"/>
    </row>
    <row r="208" spans="1:10" s="223" customFormat="1" ht="45" x14ac:dyDescent="0.25">
      <c r="A208" s="224" t="s">
        <v>2383</v>
      </c>
      <c r="B208" s="221" t="s">
        <v>2384</v>
      </c>
      <c r="C208" s="58">
        <v>194</v>
      </c>
      <c r="D208" s="36">
        <v>0</v>
      </c>
      <c r="E208" s="36">
        <v>0</v>
      </c>
      <c r="F208" s="36">
        <v>0</v>
      </c>
      <c r="G208" s="36">
        <v>6.3437999999999999</v>
      </c>
      <c r="H208" s="58">
        <v>5.0052000000000003</v>
      </c>
      <c r="I208" s="58">
        <v>4.2098000000000004</v>
      </c>
      <c r="J208" s="219"/>
    </row>
    <row r="209" spans="1:10" s="223" customFormat="1" x14ac:dyDescent="0.25">
      <c r="A209" s="224" t="s">
        <v>2385</v>
      </c>
      <c r="B209" s="221" t="s">
        <v>2386</v>
      </c>
      <c r="C209" s="58">
        <v>208.51999999999938</v>
      </c>
      <c r="D209" s="36">
        <v>0</v>
      </c>
      <c r="E209" s="36">
        <v>0</v>
      </c>
      <c r="F209" s="36">
        <v>0</v>
      </c>
      <c r="G209" s="36">
        <v>6.8186039999999801</v>
      </c>
      <c r="H209" s="58">
        <v>5.3798159999999839</v>
      </c>
      <c r="I209" s="58">
        <v>4.5248839999999868</v>
      </c>
      <c r="J209" s="219"/>
    </row>
    <row r="210" spans="1:10" s="223" customFormat="1" ht="30" x14ac:dyDescent="0.25">
      <c r="A210" s="37" t="s">
        <v>2797</v>
      </c>
      <c r="B210" s="42" t="s">
        <v>2798</v>
      </c>
      <c r="C210" s="58">
        <v>47.5</v>
      </c>
      <c r="D210" s="36">
        <v>0</v>
      </c>
      <c r="E210" s="36">
        <v>0</v>
      </c>
      <c r="F210" s="36">
        <v>0</v>
      </c>
      <c r="G210" s="36">
        <v>1.56</v>
      </c>
      <c r="H210" s="58">
        <v>1.23</v>
      </c>
      <c r="I210" s="58">
        <v>1.04</v>
      </c>
      <c r="J210" s="219"/>
    </row>
    <row r="211" spans="1:10" s="223" customFormat="1" ht="30" x14ac:dyDescent="0.25">
      <c r="A211" s="224" t="s">
        <v>2387</v>
      </c>
      <c r="B211" s="221" t="s">
        <v>2388</v>
      </c>
      <c r="C211" s="58">
        <v>58.170000000000066</v>
      </c>
      <c r="D211" s="36">
        <v>0</v>
      </c>
      <c r="E211" s="36">
        <v>0</v>
      </c>
      <c r="F211" s="36">
        <v>0</v>
      </c>
      <c r="G211" s="36">
        <v>1.9021590000000022</v>
      </c>
      <c r="H211" s="58">
        <v>1.5007860000000017</v>
      </c>
      <c r="I211" s="58">
        <v>1.2622890000000015</v>
      </c>
      <c r="J211" s="219"/>
    </row>
    <row r="212" spans="1:10" s="223" customFormat="1" ht="30" x14ac:dyDescent="0.25">
      <c r="A212" s="224" t="s">
        <v>2389</v>
      </c>
      <c r="B212" s="221" t="s">
        <v>2390</v>
      </c>
      <c r="C212" s="58">
        <v>82.46</v>
      </c>
      <c r="D212" s="36">
        <v>0</v>
      </c>
      <c r="E212" s="36">
        <v>0</v>
      </c>
      <c r="F212" s="36">
        <v>0</v>
      </c>
      <c r="G212" s="36">
        <v>2.6964419999999998</v>
      </c>
      <c r="H212" s="58">
        <v>2.1274679999999999</v>
      </c>
      <c r="I212" s="58">
        <v>1.7893819999999998</v>
      </c>
      <c r="J212" s="219"/>
    </row>
    <row r="213" spans="1:10" s="223" customFormat="1" ht="30" x14ac:dyDescent="0.25">
      <c r="A213" s="224" t="s">
        <v>2391</v>
      </c>
      <c r="B213" s="221" t="s">
        <v>2392</v>
      </c>
      <c r="C213" s="58">
        <v>17.100000000000001</v>
      </c>
      <c r="D213" s="36">
        <v>0</v>
      </c>
      <c r="E213" s="36">
        <v>0</v>
      </c>
      <c r="F213" s="36">
        <v>0</v>
      </c>
      <c r="G213" s="36">
        <v>0.55917000000000006</v>
      </c>
      <c r="H213" s="58">
        <v>0.44118000000000002</v>
      </c>
      <c r="I213" s="58">
        <v>0.37107000000000007</v>
      </c>
      <c r="J213" s="219"/>
    </row>
    <row r="214" spans="1:10" s="223" customFormat="1" ht="45" x14ac:dyDescent="0.25">
      <c r="A214" s="224" t="s">
        <v>2393</v>
      </c>
      <c r="B214" s="221" t="s">
        <v>2394</v>
      </c>
      <c r="C214" s="58">
        <v>48.4</v>
      </c>
      <c r="D214" s="36">
        <v>0</v>
      </c>
      <c r="E214" s="36">
        <v>0</v>
      </c>
      <c r="F214" s="36">
        <v>0</v>
      </c>
      <c r="G214" s="36">
        <v>1.5826799999999999</v>
      </c>
      <c r="H214" s="58">
        <v>1.2487200000000001</v>
      </c>
      <c r="I214" s="58">
        <v>1.0502800000000001</v>
      </c>
      <c r="J214" s="219"/>
    </row>
    <row r="215" spans="1:10" s="223" customFormat="1" ht="30" x14ac:dyDescent="0.25">
      <c r="A215" s="224" t="s">
        <v>2395</v>
      </c>
      <c r="B215" s="221" t="s">
        <v>2396</v>
      </c>
      <c r="C215" s="58">
        <v>28.5</v>
      </c>
      <c r="D215" s="36">
        <v>0</v>
      </c>
      <c r="E215" s="36">
        <v>0</v>
      </c>
      <c r="F215" s="36">
        <v>0</v>
      </c>
      <c r="G215" s="36">
        <v>0.93194999999999995</v>
      </c>
      <c r="H215" s="58">
        <v>0.73529999999999995</v>
      </c>
      <c r="I215" s="58">
        <v>0.61845000000000006</v>
      </c>
      <c r="J215" s="219"/>
    </row>
    <row r="216" spans="1:10" s="223" customFormat="1" ht="30" x14ac:dyDescent="0.25">
      <c r="A216" s="224" t="s">
        <v>2397</v>
      </c>
      <c r="B216" s="221" t="s">
        <v>2398</v>
      </c>
      <c r="C216" s="58">
        <v>19</v>
      </c>
      <c r="D216" s="36">
        <v>0</v>
      </c>
      <c r="E216" s="36">
        <v>0</v>
      </c>
      <c r="F216" s="36">
        <v>0</v>
      </c>
      <c r="G216" s="36">
        <v>0.62129999999999996</v>
      </c>
      <c r="H216" s="58">
        <v>0.49020000000000002</v>
      </c>
      <c r="I216" s="58">
        <v>0.4123</v>
      </c>
      <c r="J216" s="219"/>
    </row>
    <row r="217" spans="1:10" s="223" customFormat="1" ht="45" x14ac:dyDescent="0.25">
      <c r="A217" s="37" t="s">
        <v>2799</v>
      </c>
      <c r="B217" s="42" t="s">
        <v>2800</v>
      </c>
      <c r="C217" s="58">
        <v>57</v>
      </c>
      <c r="D217" s="36">
        <v>0</v>
      </c>
      <c r="E217" s="36">
        <v>0</v>
      </c>
      <c r="F217" s="36">
        <v>0</v>
      </c>
      <c r="G217" s="36">
        <v>1.87</v>
      </c>
      <c r="H217" s="58">
        <v>1.48</v>
      </c>
      <c r="I217" s="58">
        <v>1.24</v>
      </c>
      <c r="J217" s="219"/>
    </row>
    <row r="218" spans="1:10" s="223" customFormat="1" ht="30" x14ac:dyDescent="0.25">
      <c r="A218" s="37" t="s">
        <v>2801</v>
      </c>
      <c r="B218" s="42" t="s">
        <v>2363</v>
      </c>
      <c r="C218" s="58">
        <v>71.25</v>
      </c>
      <c r="D218" s="36">
        <v>0</v>
      </c>
      <c r="E218" s="36">
        <v>0</v>
      </c>
      <c r="F218" s="36">
        <v>0</v>
      </c>
      <c r="G218" s="36">
        <v>2.3299999999999996</v>
      </c>
      <c r="H218" s="58">
        <v>1.84</v>
      </c>
      <c r="I218" s="58">
        <v>1.55</v>
      </c>
      <c r="J218" s="219"/>
    </row>
    <row r="219" spans="1:10" s="223" customFormat="1" ht="30" x14ac:dyDescent="0.25">
      <c r="A219" s="37" t="s">
        <v>2802</v>
      </c>
      <c r="B219" s="42" t="s">
        <v>2803</v>
      </c>
      <c r="C219" s="58">
        <v>47.5</v>
      </c>
      <c r="D219" s="36">
        <v>0</v>
      </c>
      <c r="E219" s="36">
        <v>0</v>
      </c>
      <c r="F219" s="36">
        <v>0</v>
      </c>
      <c r="G219" s="36">
        <v>1.56</v>
      </c>
      <c r="H219" s="58">
        <v>1.23</v>
      </c>
      <c r="I219" s="58">
        <v>1.04</v>
      </c>
      <c r="J219" s="219"/>
    </row>
    <row r="220" spans="1:10" s="223" customFormat="1" ht="30" x14ac:dyDescent="0.25">
      <c r="A220" s="224" t="s">
        <v>2399</v>
      </c>
      <c r="B220" s="221" t="s">
        <v>2400</v>
      </c>
      <c r="C220" s="58">
        <v>4.75</v>
      </c>
      <c r="D220" s="36">
        <v>0</v>
      </c>
      <c r="E220" s="36">
        <v>0</v>
      </c>
      <c r="F220" s="36">
        <v>0</v>
      </c>
      <c r="G220" s="36">
        <v>0.15532499999999999</v>
      </c>
      <c r="H220" s="58">
        <v>0.12255000000000001</v>
      </c>
      <c r="I220" s="58">
        <v>0.103075</v>
      </c>
      <c r="J220" s="219"/>
    </row>
    <row r="221" spans="1:10" s="223" customFormat="1" x14ac:dyDescent="0.25">
      <c r="A221" s="224" t="s">
        <v>2401</v>
      </c>
      <c r="B221" s="221" t="s">
        <v>2402</v>
      </c>
      <c r="C221" s="58">
        <v>19</v>
      </c>
      <c r="D221" s="36">
        <v>0</v>
      </c>
      <c r="E221" s="36">
        <v>0</v>
      </c>
      <c r="F221" s="36">
        <v>0</v>
      </c>
      <c r="G221" s="36">
        <v>0.62129999999999996</v>
      </c>
      <c r="H221" s="58">
        <v>0.49020000000000002</v>
      </c>
      <c r="I221" s="58">
        <v>0.4123</v>
      </c>
      <c r="J221" s="219"/>
    </row>
    <row r="222" spans="1:10" s="223" customFormat="1" x14ac:dyDescent="0.25">
      <c r="A222" s="224" t="s">
        <v>2403</v>
      </c>
      <c r="B222" s="221" t="s">
        <v>2404</v>
      </c>
      <c r="C222" s="58">
        <v>3875.3297750000002</v>
      </c>
      <c r="D222" s="36">
        <v>0</v>
      </c>
      <c r="E222" s="36">
        <v>0</v>
      </c>
      <c r="F222" s="36">
        <v>0</v>
      </c>
      <c r="G222" s="36">
        <v>126.72328364250001</v>
      </c>
      <c r="H222" s="58">
        <v>99.983508194999999</v>
      </c>
      <c r="I222" s="58">
        <v>84.094656117500008</v>
      </c>
      <c r="J222" s="219"/>
    </row>
    <row r="223" spans="1:10" s="223" customFormat="1" x14ac:dyDescent="0.25">
      <c r="A223" s="224" t="s">
        <v>2405</v>
      </c>
      <c r="B223" s="221" t="s">
        <v>2406</v>
      </c>
      <c r="C223" s="58">
        <v>3972.3342750000002</v>
      </c>
      <c r="D223" s="36">
        <v>0</v>
      </c>
      <c r="E223" s="36">
        <v>0</v>
      </c>
      <c r="F223" s="36">
        <v>0</v>
      </c>
      <c r="G223" s="36">
        <v>129.8953307925</v>
      </c>
      <c r="H223" s="58">
        <v>102.486224295</v>
      </c>
      <c r="I223" s="58">
        <v>86.19965376750001</v>
      </c>
      <c r="J223" s="219"/>
    </row>
    <row r="224" spans="1:10" s="223" customFormat="1" x14ac:dyDescent="0.25">
      <c r="A224" s="224" t="s">
        <v>2407</v>
      </c>
      <c r="B224" s="221" t="s">
        <v>2408</v>
      </c>
      <c r="C224" s="58">
        <v>4069.3387750000002</v>
      </c>
      <c r="D224" s="36">
        <v>0</v>
      </c>
      <c r="E224" s="36">
        <v>0</v>
      </c>
      <c r="F224" s="36">
        <v>0</v>
      </c>
      <c r="G224" s="36">
        <v>133.0673779425</v>
      </c>
      <c r="H224" s="58">
        <v>104.988940395</v>
      </c>
      <c r="I224" s="58">
        <v>88.304651417500011</v>
      </c>
      <c r="J224" s="219"/>
    </row>
    <row r="225" spans="1:10" s="223" customFormat="1" x14ac:dyDescent="0.25">
      <c r="A225" s="224" t="s">
        <v>2409</v>
      </c>
      <c r="B225" s="221" t="s">
        <v>2410</v>
      </c>
      <c r="C225" s="58">
        <v>3875.3297750000002</v>
      </c>
      <c r="D225" s="36">
        <v>0</v>
      </c>
      <c r="E225" s="36">
        <v>0</v>
      </c>
      <c r="F225" s="36">
        <v>0</v>
      </c>
      <c r="G225" s="36">
        <v>126.72328364250001</v>
      </c>
      <c r="H225" s="58">
        <v>99.983508194999999</v>
      </c>
      <c r="I225" s="58">
        <v>84.094656117500008</v>
      </c>
      <c r="J225" s="219"/>
    </row>
    <row r="226" spans="1:10" s="223" customFormat="1" x14ac:dyDescent="0.25">
      <c r="A226" s="42" t="s">
        <v>2804</v>
      </c>
      <c r="B226" s="42" t="s">
        <v>2805</v>
      </c>
      <c r="C226" s="58">
        <v>8265</v>
      </c>
      <c r="D226" s="36">
        <v>0</v>
      </c>
      <c r="E226" s="36">
        <v>0</v>
      </c>
      <c r="F226" s="36">
        <v>0</v>
      </c>
      <c r="G226" s="36">
        <v>270.27</v>
      </c>
      <c r="H226" s="58">
        <v>213.23999999999998</v>
      </c>
      <c r="I226" s="58">
        <v>179.35999999999999</v>
      </c>
      <c r="J226" s="219"/>
    </row>
    <row r="227" spans="1:10" s="223" customFormat="1" x14ac:dyDescent="0.25">
      <c r="A227" s="224" t="s">
        <v>2411</v>
      </c>
      <c r="B227" s="221" t="s">
        <v>2412</v>
      </c>
      <c r="C227" s="58">
        <v>2419.8599999999924</v>
      </c>
      <c r="D227" s="36">
        <v>0</v>
      </c>
      <c r="E227" s="36">
        <v>0</v>
      </c>
      <c r="F227" s="36">
        <v>0</v>
      </c>
      <c r="G227" s="36">
        <v>79.129421999999749</v>
      </c>
      <c r="H227" s="58">
        <v>62.432387999999804</v>
      </c>
      <c r="I227" s="58">
        <v>52.510961999999836</v>
      </c>
      <c r="J227" s="219"/>
    </row>
    <row r="228" spans="1:10" s="223" customFormat="1" x14ac:dyDescent="0.25">
      <c r="A228" s="37" t="s">
        <v>2806</v>
      </c>
      <c r="B228" s="42" t="s">
        <v>2807</v>
      </c>
      <c r="C228" s="58">
        <v>223.25</v>
      </c>
      <c r="D228" s="36">
        <v>0</v>
      </c>
      <c r="E228" s="36">
        <v>0</v>
      </c>
      <c r="F228" s="36">
        <v>0</v>
      </c>
      <c r="G228" s="36">
        <v>7.31</v>
      </c>
      <c r="H228" s="58">
        <v>5.76</v>
      </c>
      <c r="I228" s="58">
        <v>4.8499999999999996</v>
      </c>
      <c r="J228" s="219"/>
    </row>
    <row r="229" spans="1:10" s="223" customFormat="1" ht="45" x14ac:dyDescent="0.25">
      <c r="A229" s="224" t="s">
        <v>2413</v>
      </c>
      <c r="B229" s="221" t="s">
        <v>2414</v>
      </c>
      <c r="C229" s="58">
        <v>387.94999999999914</v>
      </c>
      <c r="D229" s="36">
        <v>0</v>
      </c>
      <c r="E229" s="36">
        <v>0</v>
      </c>
      <c r="F229" s="36">
        <v>0</v>
      </c>
      <c r="G229" s="36">
        <v>12.685964999999971</v>
      </c>
      <c r="H229" s="58">
        <v>10.009109999999978</v>
      </c>
      <c r="I229" s="58">
        <v>8.4185149999999815</v>
      </c>
      <c r="J229" s="219"/>
    </row>
    <row r="230" spans="1:10" s="223" customFormat="1" ht="30" x14ac:dyDescent="0.25">
      <c r="A230" s="41" t="s">
        <v>2808</v>
      </c>
      <c r="B230" s="53" t="s">
        <v>2809</v>
      </c>
      <c r="C230" s="58">
        <v>380</v>
      </c>
      <c r="D230" s="36">
        <v>0</v>
      </c>
      <c r="E230" s="36">
        <v>0</v>
      </c>
      <c r="F230" s="36">
        <v>0</v>
      </c>
      <c r="G230" s="36">
        <v>12.43</v>
      </c>
      <c r="H230" s="58">
        <v>9.81</v>
      </c>
      <c r="I230" s="58">
        <v>8.25</v>
      </c>
      <c r="J230" s="219"/>
    </row>
    <row r="231" spans="1:10" s="223" customFormat="1" ht="45" x14ac:dyDescent="0.25">
      <c r="A231" s="224" t="s">
        <v>2415</v>
      </c>
      <c r="B231" s="221" t="s">
        <v>2416</v>
      </c>
      <c r="C231" s="58">
        <v>387.94999999999914</v>
      </c>
      <c r="D231" s="36">
        <v>0</v>
      </c>
      <c r="E231" s="36">
        <v>0</v>
      </c>
      <c r="F231" s="36">
        <v>0</v>
      </c>
      <c r="G231" s="36">
        <v>12.685964999999971</v>
      </c>
      <c r="H231" s="58">
        <v>10.009109999999978</v>
      </c>
      <c r="I231" s="58">
        <v>8.4185149999999815</v>
      </c>
      <c r="J231" s="219"/>
    </row>
    <row r="232" spans="1:10" s="223" customFormat="1" ht="30" x14ac:dyDescent="0.25">
      <c r="A232" s="224" t="s">
        <v>2417</v>
      </c>
      <c r="B232" s="221" t="s">
        <v>2418</v>
      </c>
      <c r="C232" s="58">
        <v>363.60999999999916</v>
      </c>
      <c r="D232" s="36">
        <v>0</v>
      </c>
      <c r="E232" s="36">
        <v>0</v>
      </c>
      <c r="F232" s="36">
        <v>0</v>
      </c>
      <c r="G232" s="36">
        <v>11.890046999999972</v>
      </c>
      <c r="H232" s="58">
        <v>9.3811379999999787</v>
      </c>
      <c r="I232" s="58">
        <v>7.8903369999999819</v>
      </c>
      <c r="J232" s="219"/>
    </row>
    <row r="233" spans="1:10" s="223" customFormat="1" x14ac:dyDescent="0.25">
      <c r="A233" s="37" t="s">
        <v>2810</v>
      </c>
      <c r="B233" s="42" t="s">
        <v>2811</v>
      </c>
      <c r="C233" s="58">
        <v>517.75</v>
      </c>
      <c r="D233" s="36">
        <v>0</v>
      </c>
      <c r="E233" s="36">
        <v>0</v>
      </c>
      <c r="F233" s="36">
        <v>0</v>
      </c>
      <c r="G233" s="36">
        <v>16.940000000000001</v>
      </c>
      <c r="H233" s="58">
        <v>13.36</v>
      </c>
      <c r="I233" s="58">
        <v>11.24</v>
      </c>
      <c r="J233" s="219"/>
    </row>
    <row r="234" spans="1:10" s="223" customFormat="1" ht="30" x14ac:dyDescent="0.25">
      <c r="A234" s="41" t="s">
        <v>2812</v>
      </c>
      <c r="B234" s="53" t="s">
        <v>2813</v>
      </c>
      <c r="C234" s="58">
        <v>4370</v>
      </c>
      <c r="D234" s="36">
        <v>0</v>
      </c>
      <c r="E234" s="36">
        <v>0</v>
      </c>
      <c r="F234" s="36">
        <v>0</v>
      </c>
      <c r="G234" s="36">
        <v>142.89999999999998</v>
      </c>
      <c r="H234" s="58">
        <v>112.75</v>
      </c>
      <c r="I234" s="58">
        <v>94.83</v>
      </c>
      <c r="J234" s="219"/>
    </row>
    <row r="235" spans="1:10" s="223" customFormat="1" ht="30" x14ac:dyDescent="0.25">
      <c r="A235" s="41" t="s">
        <v>2814</v>
      </c>
      <c r="B235" s="53" t="s">
        <v>2815</v>
      </c>
      <c r="C235" s="58">
        <v>4560</v>
      </c>
      <c r="D235" s="36">
        <v>0</v>
      </c>
      <c r="E235" s="36">
        <v>0</v>
      </c>
      <c r="F235" s="36">
        <v>0</v>
      </c>
      <c r="G235" s="36">
        <v>149.12</v>
      </c>
      <c r="H235" s="58">
        <v>117.65</v>
      </c>
      <c r="I235" s="58">
        <v>98.960000000000008</v>
      </c>
      <c r="J235" s="219"/>
    </row>
    <row r="236" spans="1:10" s="223" customFormat="1" ht="30" x14ac:dyDescent="0.25">
      <c r="A236" s="41" t="s">
        <v>2816</v>
      </c>
      <c r="B236" s="53" t="s">
        <v>2817</v>
      </c>
      <c r="C236" s="58">
        <v>4037.5</v>
      </c>
      <c r="D236" s="36">
        <v>0</v>
      </c>
      <c r="E236" s="36">
        <v>0</v>
      </c>
      <c r="F236" s="36">
        <v>0</v>
      </c>
      <c r="G236" s="36">
        <v>132.03</v>
      </c>
      <c r="H236" s="58">
        <v>104.17</v>
      </c>
      <c r="I236" s="58">
        <v>87.62</v>
      </c>
      <c r="J236" s="219"/>
    </row>
    <row r="237" spans="1:10" s="223" customFormat="1" ht="30" x14ac:dyDescent="0.25">
      <c r="A237" s="41" t="s">
        <v>2818</v>
      </c>
      <c r="B237" s="53" t="s">
        <v>2819</v>
      </c>
      <c r="C237" s="58">
        <v>4132.5</v>
      </c>
      <c r="D237" s="36">
        <v>0</v>
      </c>
      <c r="E237" s="36">
        <v>0</v>
      </c>
      <c r="F237" s="36">
        <v>0</v>
      </c>
      <c r="G237" s="36">
        <v>135.13999999999999</v>
      </c>
      <c r="H237" s="58">
        <v>106.62</v>
      </c>
      <c r="I237" s="58">
        <v>89.68</v>
      </c>
      <c r="J237" s="219"/>
    </row>
    <row r="238" spans="1:10" s="223" customFormat="1" ht="30" x14ac:dyDescent="0.25">
      <c r="A238" s="41" t="s">
        <v>2820</v>
      </c>
      <c r="B238" s="53" t="s">
        <v>2821</v>
      </c>
      <c r="C238" s="58">
        <v>4370</v>
      </c>
      <c r="D238" s="36">
        <v>0</v>
      </c>
      <c r="E238" s="36">
        <v>0</v>
      </c>
      <c r="F238" s="36">
        <v>0</v>
      </c>
      <c r="G238" s="36">
        <v>142.89999999999998</v>
      </c>
      <c r="H238" s="58">
        <v>112.75</v>
      </c>
      <c r="I238" s="58">
        <v>94.83</v>
      </c>
      <c r="J238" s="219"/>
    </row>
    <row r="239" spans="1:10" s="223" customFormat="1" x14ac:dyDescent="0.25">
      <c r="A239" s="224" t="s">
        <v>2419</v>
      </c>
      <c r="B239" s="221" t="s">
        <v>2420</v>
      </c>
      <c r="C239" s="58">
        <v>485.06</v>
      </c>
      <c r="D239" s="36">
        <v>0</v>
      </c>
      <c r="E239" s="36">
        <v>0</v>
      </c>
      <c r="F239" s="36">
        <v>0</v>
      </c>
      <c r="G239" s="36">
        <v>15.861462</v>
      </c>
      <c r="H239" s="58">
        <v>12.514548</v>
      </c>
      <c r="I239" s="58">
        <v>10.525802000000001</v>
      </c>
      <c r="J239" s="219"/>
    </row>
    <row r="240" spans="1:10" s="223" customFormat="1" ht="30" x14ac:dyDescent="0.25">
      <c r="A240" s="224" t="s">
        <v>2421</v>
      </c>
      <c r="B240" s="221" t="s">
        <v>2422</v>
      </c>
      <c r="C240" s="58">
        <v>348.72999999999917</v>
      </c>
      <c r="D240" s="36">
        <v>0</v>
      </c>
      <c r="E240" s="36">
        <v>0</v>
      </c>
      <c r="F240" s="36">
        <v>0</v>
      </c>
      <c r="G240" s="36">
        <v>11.403470999999973</v>
      </c>
      <c r="H240" s="58">
        <v>8.9972339999999793</v>
      </c>
      <c r="I240" s="58">
        <v>7.5674409999999819</v>
      </c>
      <c r="J240" s="219"/>
    </row>
    <row r="241" spans="1:10" s="223" customFormat="1" ht="30" x14ac:dyDescent="0.25">
      <c r="A241" s="224" t="s">
        <v>2423</v>
      </c>
      <c r="B241" s="221" t="s">
        <v>2424</v>
      </c>
      <c r="C241" s="58">
        <v>290.64999999999918</v>
      </c>
      <c r="D241" s="36">
        <v>0</v>
      </c>
      <c r="E241" s="36">
        <v>0</v>
      </c>
      <c r="F241" s="36">
        <v>0</v>
      </c>
      <c r="G241" s="36">
        <v>9.5042549999999739</v>
      </c>
      <c r="H241" s="58">
        <v>7.4987699999999791</v>
      </c>
      <c r="I241" s="58">
        <v>6.3071049999999822</v>
      </c>
      <c r="J241" s="219"/>
    </row>
    <row r="242" spans="1:10" s="223" customFormat="1" ht="30" x14ac:dyDescent="0.25">
      <c r="A242" s="224" t="s">
        <v>2425</v>
      </c>
      <c r="B242" s="221" t="s">
        <v>2426</v>
      </c>
      <c r="C242" s="58">
        <v>970.15</v>
      </c>
      <c r="D242" s="36">
        <v>0</v>
      </c>
      <c r="E242" s="36">
        <v>0</v>
      </c>
      <c r="F242" s="36">
        <v>0</v>
      </c>
      <c r="G242" s="36">
        <v>31.723904999999998</v>
      </c>
      <c r="H242" s="58">
        <v>25.029869999999999</v>
      </c>
      <c r="I242" s="58">
        <v>21.052254999999999</v>
      </c>
      <c r="J242" s="219"/>
    </row>
    <row r="243" spans="1:10" s="223" customFormat="1" ht="30" x14ac:dyDescent="0.25">
      <c r="A243" s="41" t="s">
        <v>3184</v>
      </c>
      <c r="B243" s="53" t="s">
        <v>3185</v>
      </c>
      <c r="C243" s="58">
        <v>4037.5</v>
      </c>
      <c r="D243" s="36">
        <v>0</v>
      </c>
      <c r="E243" s="88">
        <v>0</v>
      </c>
      <c r="F243" s="88">
        <v>0</v>
      </c>
      <c r="G243" s="36">
        <f>C243*0.0327</f>
        <v>132.02625</v>
      </c>
      <c r="H243" s="58">
        <f>C243*0.0258</f>
        <v>104.1675</v>
      </c>
      <c r="I243" s="58">
        <f>C243*0.0217</f>
        <v>87.613749999999996</v>
      </c>
      <c r="J243" s="219"/>
    </row>
    <row r="244" spans="1:10" s="223" customFormat="1" ht="30" x14ac:dyDescent="0.25">
      <c r="A244" s="42" t="s">
        <v>2822</v>
      </c>
      <c r="B244" s="42" t="s">
        <v>2823</v>
      </c>
      <c r="C244" s="58">
        <v>2945</v>
      </c>
      <c r="D244" s="36">
        <v>0</v>
      </c>
      <c r="E244" s="36">
        <v>0</v>
      </c>
      <c r="F244" s="36">
        <v>0</v>
      </c>
      <c r="G244" s="36">
        <v>96.31</v>
      </c>
      <c r="H244" s="58">
        <v>75.990000000000009</v>
      </c>
      <c r="I244" s="58">
        <v>63.91</v>
      </c>
      <c r="J244" s="219"/>
    </row>
    <row r="245" spans="1:10" s="223" customFormat="1" ht="30" x14ac:dyDescent="0.25">
      <c r="A245" s="42" t="s">
        <v>2824</v>
      </c>
      <c r="B245" s="42" t="s">
        <v>2825</v>
      </c>
      <c r="C245" s="58">
        <v>3942.5</v>
      </c>
      <c r="D245" s="36">
        <v>0</v>
      </c>
      <c r="E245" s="36">
        <v>0</v>
      </c>
      <c r="F245" s="36">
        <v>0</v>
      </c>
      <c r="G245" s="36">
        <v>128.91999999999999</v>
      </c>
      <c r="H245" s="58">
        <v>101.72</v>
      </c>
      <c r="I245" s="58">
        <v>85.56</v>
      </c>
      <c r="J245" s="219"/>
    </row>
    <row r="246" spans="1:10" s="223" customFormat="1" ht="30" x14ac:dyDescent="0.25">
      <c r="A246" s="42" t="s">
        <v>2826</v>
      </c>
      <c r="B246" s="42" t="s">
        <v>2827</v>
      </c>
      <c r="C246" s="58">
        <v>4940</v>
      </c>
      <c r="D246" s="36">
        <v>0</v>
      </c>
      <c r="E246" s="36">
        <v>0</v>
      </c>
      <c r="F246" s="36">
        <v>0</v>
      </c>
      <c r="G246" s="36">
        <v>161.54</v>
      </c>
      <c r="H246" s="58">
        <v>127.46000000000001</v>
      </c>
      <c r="I246" s="58">
        <v>107.2</v>
      </c>
      <c r="J246" s="219"/>
    </row>
    <row r="247" spans="1:10" s="223" customFormat="1" ht="30" x14ac:dyDescent="0.25">
      <c r="A247" s="221" t="s">
        <v>2427</v>
      </c>
      <c r="B247" s="221" t="s">
        <v>2428</v>
      </c>
      <c r="C247" s="58">
        <v>0</v>
      </c>
      <c r="D247" s="36">
        <v>0</v>
      </c>
      <c r="E247" s="36">
        <v>0</v>
      </c>
      <c r="F247" s="36">
        <v>1476</v>
      </c>
      <c r="G247" s="36">
        <v>123</v>
      </c>
      <c r="H247" s="58">
        <v>123</v>
      </c>
      <c r="I247" s="58">
        <v>123</v>
      </c>
      <c r="J247" s="219"/>
    </row>
    <row r="248" spans="1:10" s="223" customFormat="1" ht="30" x14ac:dyDescent="0.25">
      <c r="A248" s="42" t="s">
        <v>2828</v>
      </c>
      <c r="B248" s="42" t="s">
        <v>2829</v>
      </c>
      <c r="C248" s="58">
        <v>0</v>
      </c>
      <c r="D248" s="36">
        <v>0</v>
      </c>
      <c r="E248" s="36">
        <v>0</v>
      </c>
      <c r="F248" s="36">
        <v>360</v>
      </c>
      <c r="G248" s="58">
        <v>30</v>
      </c>
      <c r="H248" s="58">
        <v>30</v>
      </c>
      <c r="I248" s="58">
        <v>30</v>
      </c>
      <c r="J248" s="219"/>
    </row>
    <row r="249" spans="1:10" s="223" customFormat="1" ht="30" x14ac:dyDescent="0.25">
      <c r="A249" s="42" t="s">
        <v>2830</v>
      </c>
      <c r="B249" s="42" t="s">
        <v>2831</v>
      </c>
      <c r="C249" s="58">
        <v>0</v>
      </c>
      <c r="D249" s="36">
        <v>0</v>
      </c>
      <c r="E249" s="36">
        <v>0</v>
      </c>
      <c r="F249" s="36">
        <v>780</v>
      </c>
      <c r="G249" s="58">
        <v>65</v>
      </c>
      <c r="H249" s="58">
        <v>65</v>
      </c>
      <c r="I249" s="58">
        <v>65</v>
      </c>
      <c r="J249" s="219"/>
    </row>
    <row r="250" spans="1:10" s="223" customFormat="1" ht="30" x14ac:dyDescent="0.25">
      <c r="A250" s="224" t="s">
        <v>2429</v>
      </c>
      <c r="B250" s="221" t="s">
        <v>2430</v>
      </c>
      <c r="C250" s="58">
        <v>5233.3927750000003</v>
      </c>
      <c r="D250" s="36">
        <v>0</v>
      </c>
      <c r="E250" s="36">
        <v>0</v>
      </c>
      <c r="F250" s="36">
        <v>0</v>
      </c>
      <c r="G250" s="36">
        <v>171.1319437425</v>
      </c>
      <c r="H250" s="58">
        <v>135.02153359499999</v>
      </c>
      <c r="I250" s="58">
        <v>113.56462321750001</v>
      </c>
      <c r="J250" s="219"/>
    </row>
    <row r="251" spans="1:10" s="223" customFormat="1" ht="30" x14ac:dyDescent="0.25">
      <c r="A251" s="42" t="s">
        <v>2832</v>
      </c>
      <c r="B251" s="42" t="s">
        <v>2833</v>
      </c>
      <c r="C251" s="58">
        <v>18525</v>
      </c>
      <c r="D251" s="36">
        <v>1002</v>
      </c>
      <c r="E251" s="36">
        <v>0</v>
      </c>
      <c r="F251" s="36">
        <v>0</v>
      </c>
      <c r="G251" s="36">
        <v>661.43999999999994</v>
      </c>
      <c r="H251" s="58">
        <v>540.57000000000005</v>
      </c>
      <c r="I251" s="58">
        <v>468.8</v>
      </c>
      <c r="J251" s="219"/>
    </row>
    <row r="252" spans="1:10" s="223" customFormat="1" ht="30" x14ac:dyDescent="0.25">
      <c r="A252" s="42" t="s">
        <v>2834</v>
      </c>
      <c r="B252" s="42" t="s">
        <v>2835</v>
      </c>
      <c r="C252" s="58">
        <v>18525</v>
      </c>
      <c r="D252" s="36">
        <v>1002</v>
      </c>
      <c r="E252" s="36">
        <v>0</v>
      </c>
      <c r="F252" s="36">
        <v>0</v>
      </c>
      <c r="G252" s="36">
        <v>661.43999999999994</v>
      </c>
      <c r="H252" s="58">
        <v>540.57000000000005</v>
      </c>
      <c r="I252" s="58">
        <v>468.8</v>
      </c>
      <c r="J252" s="219"/>
    </row>
    <row r="253" spans="1:10" s="223" customFormat="1" ht="30" x14ac:dyDescent="0.25">
      <c r="A253" s="224" t="s">
        <v>2431</v>
      </c>
      <c r="B253" s="221" t="s">
        <v>2455</v>
      </c>
      <c r="C253" s="58">
        <v>17593.845625000002</v>
      </c>
      <c r="D253" s="36">
        <v>1002</v>
      </c>
      <c r="E253" s="36">
        <v>0</v>
      </c>
      <c r="F253" s="36">
        <v>0</v>
      </c>
      <c r="G253" s="36">
        <v>630.98541860416674</v>
      </c>
      <c r="H253" s="58">
        <v>516.54621712500011</v>
      </c>
      <c r="I253" s="58">
        <v>448.58645006250003</v>
      </c>
      <c r="J253" s="219"/>
    </row>
    <row r="254" spans="1:10" s="223" customFormat="1" ht="30" x14ac:dyDescent="0.25">
      <c r="A254" s="224" t="s">
        <v>2432</v>
      </c>
      <c r="B254" s="221" t="s">
        <v>2455</v>
      </c>
      <c r="C254" s="58">
        <v>17593.845625000002</v>
      </c>
      <c r="D254" s="36">
        <v>1002</v>
      </c>
      <c r="E254" s="36">
        <v>0</v>
      </c>
      <c r="F254" s="36">
        <v>0</v>
      </c>
      <c r="G254" s="36">
        <v>630.98541860416674</v>
      </c>
      <c r="H254" s="58">
        <v>516.54621712500011</v>
      </c>
      <c r="I254" s="58">
        <v>448.58645006250003</v>
      </c>
      <c r="J254" s="219"/>
    </row>
    <row r="255" spans="1:10" s="223" customFormat="1" x14ac:dyDescent="0.25">
      <c r="A255" s="224" t="s">
        <v>2433</v>
      </c>
      <c r="B255" s="221" t="s">
        <v>2434</v>
      </c>
      <c r="C255" s="58">
        <v>242.48999999999964</v>
      </c>
      <c r="D255" s="36">
        <v>0</v>
      </c>
      <c r="E255" s="36">
        <v>0</v>
      </c>
      <c r="F255" s="36">
        <v>0</v>
      </c>
      <c r="G255" s="36">
        <v>7.9294229999999883</v>
      </c>
      <c r="H255" s="58">
        <v>6.2562419999999905</v>
      </c>
      <c r="I255" s="58">
        <v>5.2620329999999926</v>
      </c>
      <c r="J255" s="219"/>
    </row>
    <row r="256" spans="1:10" s="223" customFormat="1" ht="30" x14ac:dyDescent="0.25">
      <c r="A256" s="224" t="s">
        <v>2435</v>
      </c>
      <c r="B256" s="221" t="s">
        <v>2436</v>
      </c>
      <c r="C256" s="58">
        <v>2905.2847750000001</v>
      </c>
      <c r="D256" s="36">
        <v>0</v>
      </c>
      <c r="E256" s="36">
        <v>0</v>
      </c>
      <c r="F256" s="36">
        <v>0</v>
      </c>
      <c r="G256" s="36">
        <v>95.002812142500005</v>
      </c>
      <c r="H256" s="58">
        <v>74.956347195000006</v>
      </c>
      <c r="I256" s="58">
        <v>63.044679617500002</v>
      </c>
      <c r="J256" s="219"/>
    </row>
    <row r="257" spans="1:10" s="223" customFormat="1" ht="30" x14ac:dyDescent="0.25">
      <c r="A257" s="41" t="s">
        <v>2836</v>
      </c>
      <c r="B257" s="53" t="s">
        <v>2837</v>
      </c>
      <c r="C257" s="58">
        <v>2945</v>
      </c>
      <c r="D257" s="36"/>
      <c r="E257" s="36">
        <v>0</v>
      </c>
      <c r="F257" s="36">
        <v>0</v>
      </c>
      <c r="G257" s="36">
        <v>96.31</v>
      </c>
      <c r="H257" s="58">
        <v>75.990000000000009</v>
      </c>
      <c r="I257" s="58">
        <v>63.91</v>
      </c>
      <c r="J257" s="219"/>
    </row>
    <row r="258" spans="1:10" s="223" customFormat="1" ht="30" x14ac:dyDescent="0.25">
      <c r="A258" s="224" t="s">
        <v>2437</v>
      </c>
      <c r="B258" s="221" t="s">
        <v>2438</v>
      </c>
      <c r="C258" s="58">
        <v>485.06</v>
      </c>
      <c r="D258" s="36">
        <v>0</v>
      </c>
      <c r="E258" s="36">
        <v>0</v>
      </c>
      <c r="F258" s="36">
        <v>0</v>
      </c>
      <c r="G258" s="36">
        <v>15.861462</v>
      </c>
      <c r="H258" s="58">
        <v>12.514548</v>
      </c>
      <c r="I258" s="58">
        <v>10.525802000000001</v>
      </c>
      <c r="J258" s="219"/>
    </row>
    <row r="259" spans="1:10" s="223" customFormat="1" x14ac:dyDescent="0.25">
      <c r="A259" s="42" t="s">
        <v>2838</v>
      </c>
      <c r="B259" s="42" t="s">
        <v>2839</v>
      </c>
      <c r="C259" s="58">
        <v>13300</v>
      </c>
      <c r="D259" s="36">
        <v>1002</v>
      </c>
      <c r="E259" s="36">
        <v>0</v>
      </c>
      <c r="F259" s="36">
        <v>0</v>
      </c>
      <c r="G259" s="36">
        <v>490.58</v>
      </c>
      <c r="H259" s="58">
        <v>405.77</v>
      </c>
      <c r="I259" s="58">
        <v>355.41</v>
      </c>
      <c r="J259" s="219"/>
    </row>
    <row r="260" spans="1:10" s="223" customFormat="1" x14ac:dyDescent="0.25">
      <c r="A260" s="42" t="s">
        <v>2840</v>
      </c>
      <c r="B260" s="42" t="s">
        <v>2841</v>
      </c>
      <c r="C260" s="58">
        <v>13300</v>
      </c>
      <c r="D260" s="36">
        <v>1002</v>
      </c>
      <c r="E260" s="36">
        <v>0</v>
      </c>
      <c r="F260" s="36">
        <v>0</v>
      </c>
      <c r="G260" s="36">
        <v>490.58</v>
      </c>
      <c r="H260" s="58">
        <v>405.77</v>
      </c>
      <c r="I260" s="58">
        <v>355.41</v>
      </c>
      <c r="J260" s="219"/>
    </row>
    <row r="261" spans="1:10" s="223" customFormat="1" ht="30" x14ac:dyDescent="0.25">
      <c r="A261" s="224" t="s">
        <v>2439</v>
      </c>
      <c r="B261" s="221" t="s">
        <v>2456</v>
      </c>
      <c r="C261" s="58">
        <v>12746.470625</v>
      </c>
      <c r="D261" s="36">
        <v>1002</v>
      </c>
      <c r="E261" s="36">
        <v>0</v>
      </c>
      <c r="F261" s="36">
        <v>0</v>
      </c>
      <c r="G261" s="36">
        <v>472.47625610416668</v>
      </c>
      <c r="H261" s="58">
        <v>391.483942125</v>
      </c>
      <c r="I261" s="58">
        <v>343.39841256250003</v>
      </c>
      <c r="J261" s="219"/>
    </row>
    <row r="262" spans="1:10" s="223" customFormat="1" x14ac:dyDescent="0.25">
      <c r="A262" s="224" t="s">
        <v>2440</v>
      </c>
      <c r="B262" s="221" t="s">
        <v>2457</v>
      </c>
      <c r="C262" s="58">
        <v>12746.470625</v>
      </c>
      <c r="D262" s="36">
        <v>1002</v>
      </c>
      <c r="E262" s="36">
        <v>0</v>
      </c>
      <c r="F262" s="36">
        <v>0</v>
      </c>
      <c r="G262" s="36">
        <v>472.47625610416668</v>
      </c>
      <c r="H262" s="58">
        <v>391.483942125</v>
      </c>
      <c r="I262" s="58">
        <v>343.39841256250003</v>
      </c>
      <c r="J262" s="219"/>
    </row>
    <row r="263" spans="1:10" s="223" customFormat="1" ht="30" x14ac:dyDescent="0.25">
      <c r="A263" s="224" t="s">
        <v>2441</v>
      </c>
      <c r="B263" s="221" t="s">
        <v>2442</v>
      </c>
      <c r="C263" s="58">
        <v>970.15</v>
      </c>
      <c r="D263" s="36">
        <v>0</v>
      </c>
      <c r="E263" s="36">
        <v>0</v>
      </c>
      <c r="F263" s="36">
        <v>0</v>
      </c>
      <c r="G263" s="36">
        <v>31.723904999999998</v>
      </c>
      <c r="H263" s="58">
        <v>25.029869999999999</v>
      </c>
      <c r="I263" s="58">
        <v>21.052254999999999</v>
      </c>
      <c r="J263" s="219"/>
    </row>
    <row r="264" spans="1:10" s="223" customFormat="1" x14ac:dyDescent="0.25">
      <c r="A264" s="224" t="s">
        <v>1880</v>
      </c>
      <c r="B264" s="221" t="s">
        <v>1965</v>
      </c>
      <c r="C264" s="58">
        <v>1113.6600000000035</v>
      </c>
      <c r="D264" s="36">
        <v>0</v>
      </c>
      <c r="E264" s="36">
        <v>0</v>
      </c>
      <c r="F264" s="36">
        <v>0</v>
      </c>
      <c r="G264" s="36">
        <v>36.416682000000115</v>
      </c>
      <c r="H264" s="58">
        <v>28.732428000000091</v>
      </c>
      <c r="I264" s="58">
        <v>24.166422000000075</v>
      </c>
      <c r="J264" s="219"/>
    </row>
    <row r="265" spans="1:10" s="223" customFormat="1" x14ac:dyDescent="0.25">
      <c r="A265" s="224" t="s">
        <v>1881</v>
      </c>
      <c r="B265" s="221" t="s">
        <v>1966</v>
      </c>
      <c r="C265" s="58">
        <v>1258.0400000000034</v>
      </c>
      <c r="D265" s="36">
        <v>0</v>
      </c>
      <c r="E265" s="36">
        <v>0</v>
      </c>
      <c r="F265" s="36">
        <v>0</v>
      </c>
      <c r="G265" s="36">
        <v>41.13790800000011</v>
      </c>
      <c r="H265" s="58">
        <v>32.45743200000009</v>
      </c>
      <c r="I265" s="58">
        <v>27.299468000000076</v>
      </c>
      <c r="J265" s="219"/>
    </row>
    <row r="266" spans="1:10" s="223" customFormat="1" x14ac:dyDescent="0.25">
      <c r="A266" s="224" t="s">
        <v>1882</v>
      </c>
      <c r="B266" s="221" t="s">
        <v>1967</v>
      </c>
      <c r="C266" s="58">
        <v>1650.9900000000034</v>
      </c>
      <c r="D266" s="36">
        <v>0</v>
      </c>
      <c r="E266" s="36">
        <v>0</v>
      </c>
      <c r="F266" s="36">
        <v>0</v>
      </c>
      <c r="G266" s="36">
        <v>53.987373000000112</v>
      </c>
      <c r="H266" s="58">
        <v>42.595542000000087</v>
      </c>
      <c r="I266" s="58">
        <v>35.826483000000074</v>
      </c>
      <c r="J266" s="219"/>
    </row>
    <row r="267" spans="1:10" s="223" customFormat="1" x14ac:dyDescent="0.25">
      <c r="A267" s="224" t="s">
        <v>1883</v>
      </c>
      <c r="B267" s="221" t="s">
        <v>1968</v>
      </c>
      <c r="C267" s="58">
        <v>2308.6599999999926</v>
      </c>
      <c r="D267" s="36">
        <v>0</v>
      </c>
      <c r="E267" s="36">
        <v>0</v>
      </c>
      <c r="F267" s="36">
        <v>0</v>
      </c>
      <c r="G267" s="36">
        <v>75.493181999999763</v>
      </c>
      <c r="H267" s="58">
        <v>59.56342799999981</v>
      </c>
      <c r="I267" s="58">
        <v>50.097921999999841</v>
      </c>
      <c r="J267" s="219"/>
    </row>
    <row r="268" spans="1:10" s="223" customFormat="1" x14ac:dyDescent="0.25">
      <c r="A268" s="224" t="s">
        <v>2769</v>
      </c>
      <c r="B268" s="221" t="s">
        <v>2675</v>
      </c>
      <c r="C268" s="58">
        <v>2138</v>
      </c>
      <c r="D268" s="36">
        <v>0</v>
      </c>
      <c r="E268" s="36">
        <v>444</v>
      </c>
      <c r="F268" s="36">
        <v>0</v>
      </c>
      <c r="G268" s="36">
        <v>106.9126</v>
      </c>
      <c r="H268" s="58">
        <v>92.16040000000001</v>
      </c>
      <c r="I268" s="58">
        <v>83.394599999999997</v>
      </c>
      <c r="J268" s="219"/>
    </row>
    <row r="269" spans="1:10" s="223" customFormat="1" x14ac:dyDescent="0.25">
      <c r="A269" s="41" t="s">
        <v>3164</v>
      </c>
      <c r="B269" s="41" t="s">
        <v>3163</v>
      </c>
      <c r="C269" s="58">
        <v>0</v>
      </c>
      <c r="D269" s="58">
        <v>0</v>
      </c>
      <c r="E269" s="58">
        <v>444</v>
      </c>
      <c r="F269" s="58">
        <v>0</v>
      </c>
      <c r="G269" s="58">
        <v>37</v>
      </c>
      <c r="H269" s="58">
        <v>37</v>
      </c>
      <c r="I269" s="58">
        <v>37</v>
      </c>
      <c r="J269" s="219"/>
    </row>
    <row r="270" spans="1:10" s="223" customFormat="1" x14ac:dyDescent="0.25">
      <c r="A270" s="224" t="s">
        <v>2665</v>
      </c>
      <c r="B270" s="221" t="s">
        <v>569</v>
      </c>
      <c r="C270" s="58">
        <v>1634.9</v>
      </c>
      <c r="D270" s="36">
        <v>0</v>
      </c>
      <c r="E270" s="36">
        <v>0</v>
      </c>
      <c r="F270" s="36">
        <v>0</v>
      </c>
      <c r="G270" s="36">
        <v>53.46123</v>
      </c>
      <c r="H270" s="58">
        <v>42.180420000000005</v>
      </c>
      <c r="I270" s="58">
        <v>35.477330000000002</v>
      </c>
      <c r="J270" s="219"/>
    </row>
    <row r="271" spans="1:10" s="223" customFormat="1" ht="30" x14ac:dyDescent="0.25">
      <c r="A271" s="224" t="s">
        <v>2770</v>
      </c>
      <c r="B271" s="221" t="s">
        <v>2676</v>
      </c>
      <c r="C271" s="58">
        <v>0</v>
      </c>
      <c r="D271" s="36">
        <v>0</v>
      </c>
      <c r="E271" s="36">
        <v>0</v>
      </c>
      <c r="F271" s="36">
        <v>135960</v>
      </c>
      <c r="G271" s="36">
        <v>11330</v>
      </c>
      <c r="H271" s="58">
        <v>11330</v>
      </c>
      <c r="I271" s="58">
        <v>11330</v>
      </c>
      <c r="J271" s="219"/>
    </row>
    <row r="272" spans="1:10" s="223" customFormat="1" ht="30" x14ac:dyDescent="0.25">
      <c r="A272" s="224" t="s">
        <v>2758</v>
      </c>
      <c r="B272" s="221" t="s">
        <v>2677</v>
      </c>
      <c r="C272" s="58">
        <v>0</v>
      </c>
      <c r="D272" s="36">
        <v>0</v>
      </c>
      <c r="E272" s="36">
        <v>0</v>
      </c>
      <c r="F272" s="36">
        <v>24420</v>
      </c>
      <c r="G272" s="36">
        <v>2035</v>
      </c>
      <c r="H272" s="58">
        <v>2035</v>
      </c>
      <c r="I272" s="58">
        <v>2035</v>
      </c>
      <c r="J272" s="219"/>
    </row>
    <row r="273" spans="1:10" s="223" customFormat="1" ht="30" x14ac:dyDescent="0.25">
      <c r="A273" s="224" t="s">
        <v>2757</v>
      </c>
      <c r="B273" s="221" t="s">
        <v>570</v>
      </c>
      <c r="C273" s="58">
        <v>0</v>
      </c>
      <c r="D273" s="36">
        <v>0</v>
      </c>
      <c r="E273" s="36">
        <v>0</v>
      </c>
      <c r="F273" s="36">
        <v>3552</v>
      </c>
      <c r="G273" s="36">
        <v>296</v>
      </c>
      <c r="H273" s="58">
        <v>296</v>
      </c>
      <c r="I273" s="58">
        <v>296</v>
      </c>
      <c r="J273" s="219"/>
    </row>
    <row r="274" spans="1:10" s="223" customFormat="1" ht="30" x14ac:dyDescent="0.25">
      <c r="A274" s="224" t="s">
        <v>2759</v>
      </c>
      <c r="B274" s="221" t="s">
        <v>571</v>
      </c>
      <c r="C274" s="58">
        <v>0</v>
      </c>
      <c r="D274" s="36">
        <v>0</v>
      </c>
      <c r="E274" s="36">
        <v>0</v>
      </c>
      <c r="F274" s="36">
        <v>4200</v>
      </c>
      <c r="G274" s="36">
        <v>350</v>
      </c>
      <c r="H274" s="58">
        <v>350</v>
      </c>
      <c r="I274" s="58">
        <v>350</v>
      </c>
      <c r="J274" s="219"/>
    </row>
    <row r="275" spans="1:10" s="223" customFormat="1" ht="30" x14ac:dyDescent="0.25">
      <c r="A275" s="224" t="s">
        <v>2756</v>
      </c>
      <c r="B275" s="221" t="s">
        <v>572</v>
      </c>
      <c r="C275" s="58">
        <v>0</v>
      </c>
      <c r="D275" s="36">
        <v>0</v>
      </c>
      <c r="E275" s="36">
        <v>0</v>
      </c>
      <c r="F275" s="36">
        <v>480</v>
      </c>
      <c r="G275" s="36">
        <v>40</v>
      </c>
      <c r="H275" s="58">
        <v>40</v>
      </c>
      <c r="I275" s="58">
        <v>40</v>
      </c>
      <c r="J275" s="219"/>
    </row>
    <row r="276" spans="1:10" s="223" customFormat="1" ht="30" x14ac:dyDescent="0.25">
      <c r="A276" s="224" t="s">
        <v>2761</v>
      </c>
      <c r="B276" s="221" t="s">
        <v>2678</v>
      </c>
      <c r="C276" s="58">
        <v>0</v>
      </c>
      <c r="D276" s="36">
        <v>0</v>
      </c>
      <c r="E276" s="36">
        <v>0</v>
      </c>
      <c r="F276" s="36">
        <v>45696</v>
      </c>
      <c r="G276" s="36">
        <v>3808</v>
      </c>
      <c r="H276" s="58">
        <v>3808</v>
      </c>
      <c r="I276" s="58">
        <v>3808</v>
      </c>
      <c r="J276" s="219"/>
    </row>
    <row r="277" spans="1:10" s="223" customFormat="1" ht="30" x14ac:dyDescent="0.25">
      <c r="A277" s="224" t="s">
        <v>2760</v>
      </c>
      <c r="B277" s="221" t="s">
        <v>573</v>
      </c>
      <c r="C277" s="58">
        <v>0</v>
      </c>
      <c r="D277" s="36">
        <v>0</v>
      </c>
      <c r="E277" s="36">
        <v>0</v>
      </c>
      <c r="F277" s="36">
        <v>900</v>
      </c>
      <c r="G277" s="36">
        <v>75</v>
      </c>
      <c r="H277" s="58">
        <v>75</v>
      </c>
      <c r="I277" s="58">
        <v>75</v>
      </c>
      <c r="J277" s="219"/>
    </row>
    <row r="278" spans="1:10" s="223" customFormat="1" ht="30" x14ac:dyDescent="0.25">
      <c r="A278" s="224" t="s">
        <v>2762</v>
      </c>
      <c r="B278" s="221" t="s">
        <v>574</v>
      </c>
      <c r="C278" s="58">
        <v>0</v>
      </c>
      <c r="D278" s="36">
        <v>0</v>
      </c>
      <c r="E278" s="36">
        <v>0</v>
      </c>
      <c r="F278" s="36">
        <v>7644</v>
      </c>
      <c r="G278" s="36">
        <v>637</v>
      </c>
      <c r="H278" s="58">
        <v>637</v>
      </c>
      <c r="I278" s="58">
        <v>637</v>
      </c>
      <c r="J278" s="219"/>
    </row>
    <row r="279" spans="1:10" s="223" customFormat="1" ht="30" x14ac:dyDescent="0.25">
      <c r="A279" s="224" t="s">
        <v>2763</v>
      </c>
      <c r="B279" s="221" t="s">
        <v>2679</v>
      </c>
      <c r="C279" s="58">
        <v>0</v>
      </c>
      <c r="D279" s="36">
        <v>0</v>
      </c>
      <c r="E279" s="36">
        <v>0</v>
      </c>
      <c r="F279" s="36">
        <v>59268</v>
      </c>
      <c r="G279" s="36">
        <v>4939</v>
      </c>
      <c r="H279" s="58">
        <v>4939</v>
      </c>
      <c r="I279" s="58">
        <v>4939</v>
      </c>
      <c r="J279" s="219"/>
    </row>
    <row r="280" spans="1:10" s="223" customFormat="1" ht="30" x14ac:dyDescent="0.25">
      <c r="A280" s="224" t="s">
        <v>2764</v>
      </c>
      <c r="B280" s="221" t="s">
        <v>575</v>
      </c>
      <c r="C280" s="58">
        <v>0</v>
      </c>
      <c r="D280" s="36">
        <v>0</v>
      </c>
      <c r="E280" s="36">
        <v>0</v>
      </c>
      <c r="F280" s="36">
        <v>1308</v>
      </c>
      <c r="G280" s="36">
        <v>109</v>
      </c>
      <c r="H280" s="58">
        <v>109</v>
      </c>
      <c r="I280" s="58">
        <v>109</v>
      </c>
      <c r="J280" s="219"/>
    </row>
    <row r="281" spans="1:10" s="223" customFormat="1" ht="30" x14ac:dyDescent="0.25">
      <c r="A281" s="224" t="s">
        <v>2886</v>
      </c>
      <c r="B281" s="221" t="s">
        <v>576</v>
      </c>
      <c r="C281" s="58">
        <v>0</v>
      </c>
      <c r="D281" s="36">
        <v>0</v>
      </c>
      <c r="E281" s="36">
        <v>0</v>
      </c>
      <c r="F281" s="36">
        <v>264</v>
      </c>
      <c r="G281" s="36">
        <v>22</v>
      </c>
      <c r="H281" s="58">
        <v>22</v>
      </c>
      <c r="I281" s="58">
        <v>22</v>
      </c>
      <c r="J281" s="219"/>
    </row>
    <row r="282" spans="1:10" s="223" customFormat="1" ht="30" x14ac:dyDescent="0.25">
      <c r="A282" s="224" t="s">
        <v>2765</v>
      </c>
      <c r="B282" s="221" t="s">
        <v>2680</v>
      </c>
      <c r="C282" s="58">
        <v>0</v>
      </c>
      <c r="D282" s="36">
        <v>0</v>
      </c>
      <c r="E282" s="36">
        <v>0</v>
      </c>
      <c r="F282" s="36">
        <v>67740</v>
      </c>
      <c r="G282" s="36">
        <v>5645</v>
      </c>
      <c r="H282" s="58">
        <v>5645</v>
      </c>
      <c r="I282" s="58">
        <v>5645</v>
      </c>
      <c r="J282" s="219"/>
    </row>
    <row r="283" spans="1:10" s="223" customFormat="1" ht="30" x14ac:dyDescent="0.25">
      <c r="A283" s="224" t="s">
        <v>2766</v>
      </c>
      <c r="B283" s="221" t="s">
        <v>577</v>
      </c>
      <c r="C283" s="58">
        <v>0</v>
      </c>
      <c r="D283" s="36">
        <v>0</v>
      </c>
      <c r="E283" s="36">
        <v>0</v>
      </c>
      <c r="F283" s="36">
        <v>14376</v>
      </c>
      <c r="G283" s="36">
        <v>1198</v>
      </c>
      <c r="H283" s="58">
        <v>1198</v>
      </c>
      <c r="I283" s="58">
        <v>1198</v>
      </c>
      <c r="J283" s="219"/>
    </row>
    <row r="284" spans="1:10" s="223" customFormat="1" ht="30" x14ac:dyDescent="0.25">
      <c r="A284" s="224" t="s">
        <v>2767</v>
      </c>
      <c r="B284" s="221" t="s">
        <v>578</v>
      </c>
      <c r="C284" s="58">
        <v>0</v>
      </c>
      <c r="D284" s="36">
        <v>0</v>
      </c>
      <c r="E284" s="36">
        <v>0</v>
      </c>
      <c r="F284" s="36">
        <v>2484</v>
      </c>
      <c r="G284" s="36">
        <v>207</v>
      </c>
      <c r="H284" s="58">
        <v>207</v>
      </c>
      <c r="I284" s="58">
        <v>207</v>
      </c>
      <c r="J284" s="219"/>
    </row>
    <row r="285" spans="1:10" s="222" customFormat="1" ht="30" x14ac:dyDescent="0.25">
      <c r="A285" s="224" t="s">
        <v>2768</v>
      </c>
      <c r="B285" s="221" t="s">
        <v>1941</v>
      </c>
      <c r="C285" s="58">
        <v>0</v>
      </c>
      <c r="D285" s="36">
        <v>0</v>
      </c>
      <c r="E285" s="36">
        <v>0</v>
      </c>
      <c r="F285" s="36">
        <v>20700</v>
      </c>
      <c r="G285" s="36">
        <v>1725</v>
      </c>
      <c r="H285" s="58">
        <v>1725</v>
      </c>
      <c r="I285" s="58">
        <v>1725</v>
      </c>
      <c r="J285" s="219"/>
    </row>
    <row r="286" spans="1:10" s="223" customFormat="1" x14ac:dyDescent="0.25">
      <c r="A286" s="83" t="s">
        <v>116</v>
      </c>
      <c r="B286" s="70" t="s">
        <v>2305</v>
      </c>
      <c r="C286" s="90">
        <v>0</v>
      </c>
      <c r="D286" s="36">
        <v>0</v>
      </c>
      <c r="E286" s="36">
        <v>0</v>
      </c>
      <c r="F286" s="36">
        <v>462</v>
      </c>
      <c r="G286" s="36">
        <v>38.5</v>
      </c>
      <c r="H286" s="58">
        <v>38.5</v>
      </c>
      <c r="I286" s="58">
        <v>38.5</v>
      </c>
      <c r="J286" s="219"/>
    </row>
    <row r="287" spans="1:10" s="223" customFormat="1" x14ac:dyDescent="0.25">
      <c r="A287" s="224" t="s">
        <v>1884</v>
      </c>
      <c r="B287" s="221" t="s">
        <v>1969</v>
      </c>
      <c r="C287" s="58">
        <v>916.92000000000178</v>
      </c>
      <c r="D287" s="36">
        <v>0</v>
      </c>
      <c r="E287" s="36">
        <v>0</v>
      </c>
      <c r="F287" s="36">
        <v>0</v>
      </c>
      <c r="G287" s="36">
        <v>29.983284000000058</v>
      </c>
      <c r="H287" s="58">
        <v>23.656536000000045</v>
      </c>
      <c r="I287" s="58">
        <v>19.897164000000039</v>
      </c>
      <c r="J287" s="219"/>
    </row>
    <row r="288" spans="1:10" s="223" customFormat="1" x14ac:dyDescent="0.25">
      <c r="A288" s="224" t="s">
        <v>1885</v>
      </c>
      <c r="B288" s="221" t="s">
        <v>1970</v>
      </c>
      <c r="C288" s="58">
        <v>965.04000000000178</v>
      </c>
      <c r="D288" s="36">
        <v>0</v>
      </c>
      <c r="E288" s="36">
        <v>0</v>
      </c>
      <c r="F288" s="36">
        <v>0</v>
      </c>
      <c r="G288" s="36">
        <v>31.556808000000057</v>
      </c>
      <c r="H288" s="58">
        <v>24.898032000000047</v>
      </c>
      <c r="I288" s="58">
        <v>20.94136800000004</v>
      </c>
      <c r="J288" s="219"/>
    </row>
    <row r="289" spans="1:10" s="223" customFormat="1" x14ac:dyDescent="0.25">
      <c r="A289" s="224" t="s">
        <v>1886</v>
      </c>
      <c r="B289" s="221" t="s">
        <v>1971</v>
      </c>
      <c r="C289" s="58">
        <v>1156.5600000000034</v>
      </c>
      <c r="D289" s="36">
        <v>0</v>
      </c>
      <c r="E289" s="36">
        <v>0</v>
      </c>
      <c r="F289" s="36">
        <v>0</v>
      </c>
      <c r="G289" s="36">
        <v>37.81951200000011</v>
      </c>
      <c r="H289" s="58">
        <v>29.839248000000087</v>
      </c>
      <c r="I289" s="58">
        <v>25.097352000000072</v>
      </c>
      <c r="J289" s="219"/>
    </row>
    <row r="290" spans="1:10" s="223" customFormat="1" x14ac:dyDescent="0.25">
      <c r="A290" s="224" t="s">
        <v>1887</v>
      </c>
      <c r="B290" s="221" t="s">
        <v>1971</v>
      </c>
      <c r="C290" s="58">
        <v>1089.5600000000034</v>
      </c>
      <c r="D290" s="36">
        <v>0</v>
      </c>
      <c r="E290" s="36">
        <v>0</v>
      </c>
      <c r="F290" s="36">
        <v>0</v>
      </c>
      <c r="G290" s="36">
        <v>35.628612000000111</v>
      </c>
      <c r="H290" s="58">
        <v>28.110648000000086</v>
      </c>
      <c r="I290" s="58">
        <v>23.643452000000075</v>
      </c>
      <c r="J290" s="219"/>
    </row>
    <row r="291" spans="1:10" s="222" customFormat="1" x14ac:dyDescent="0.25">
      <c r="A291" s="224" t="s">
        <v>1888</v>
      </c>
      <c r="B291" s="221" t="s">
        <v>1972</v>
      </c>
      <c r="C291" s="58">
        <v>1003.750000000003</v>
      </c>
      <c r="D291" s="36">
        <v>0</v>
      </c>
      <c r="E291" s="36">
        <v>0</v>
      </c>
      <c r="F291" s="36">
        <v>0</v>
      </c>
      <c r="G291" s="36">
        <v>32.822625000000095</v>
      </c>
      <c r="H291" s="58">
        <v>25.896750000000075</v>
      </c>
      <c r="I291" s="58">
        <v>21.781375000000065</v>
      </c>
      <c r="J291" s="219"/>
    </row>
    <row r="292" spans="1:10" s="222" customFormat="1" x14ac:dyDescent="0.25">
      <c r="A292" s="224" t="s">
        <v>1889</v>
      </c>
      <c r="B292" s="221" t="s">
        <v>1973</v>
      </c>
      <c r="C292" s="58">
        <v>1055.5800000000033</v>
      </c>
      <c r="D292" s="36">
        <v>0</v>
      </c>
      <c r="E292" s="36">
        <v>0</v>
      </c>
      <c r="F292" s="36">
        <v>0</v>
      </c>
      <c r="G292" s="36">
        <v>34.517466000000113</v>
      </c>
      <c r="H292" s="58">
        <v>27.233964000000086</v>
      </c>
      <c r="I292" s="58">
        <v>22.906086000000073</v>
      </c>
      <c r="J292" s="219"/>
    </row>
    <row r="293" spans="1:10" s="222" customFormat="1" x14ac:dyDescent="0.25">
      <c r="A293" s="224" t="s">
        <v>1890</v>
      </c>
      <c r="B293" s="221" t="s">
        <v>1974</v>
      </c>
      <c r="C293" s="58">
        <v>1454.7900000000034</v>
      </c>
      <c r="D293" s="36">
        <v>0</v>
      </c>
      <c r="E293" s="36">
        <v>0</v>
      </c>
      <c r="F293" s="36">
        <v>0</v>
      </c>
      <c r="G293" s="36">
        <v>47.571633000000112</v>
      </c>
      <c r="H293" s="58">
        <v>37.533582000000088</v>
      </c>
      <c r="I293" s="58">
        <v>31.568943000000075</v>
      </c>
      <c r="J293" s="219"/>
    </row>
    <row r="294" spans="1:10" s="223" customFormat="1" x14ac:dyDescent="0.25">
      <c r="A294" s="224" t="s">
        <v>1891</v>
      </c>
      <c r="B294" s="221" t="s">
        <v>1974</v>
      </c>
      <c r="C294" s="58">
        <v>1339.8</v>
      </c>
      <c r="D294" s="36">
        <v>0</v>
      </c>
      <c r="E294" s="36">
        <v>0</v>
      </c>
      <c r="F294" s="36">
        <v>0</v>
      </c>
      <c r="G294" s="36">
        <v>43.811459999999997</v>
      </c>
      <c r="H294" s="58">
        <v>34.566839999999999</v>
      </c>
      <c r="I294" s="58">
        <v>29.07366</v>
      </c>
      <c r="J294" s="219"/>
    </row>
    <row r="295" spans="1:10" s="223" customFormat="1" x14ac:dyDescent="0.25">
      <c r="A295" s="224" t="s">
        <v>1892</v>
      </c>
      <c r="B295" s="221" t="s">
        <v>1975</v>
      </c>
      <c r="C295" s="58">
        <v>1315.0800000000033</v>
      </c>
      <c r="D295" s="36">
        <v>0</v>
      </c>
      <c r="E295" s="36">
        <v>0</v>
      </c>
      <c r="F295" s="36">
        <v>0</v>
      </c>
      <c r="G295" s="36">
        <v>43.003116000000112</v>
      </c>
      <c r="H295" s="58">
        <v>33.929064000000089</v>
      </c>
      <c r="I295" s="58">
        <v>28.537236000000075</v>
      </c>
      <c r="J295" s="219"/>
    </row>
    <row r="296" spans="1:10" s="223" customFormat="1" x14ac:dyDescent="0.25">
      <c r="A296" s="224" t="s">
        <v>1893</v>
      </c>
      <c r="B296" s="221" t="s">
        <v>1976</v>
      </c>
      <c r="C296" s="58">
        <v>1377.3400000000033</v>
      </c>
      <c r="D296" s="36">
        <v>0</v>
      </c>
      <c r="E296" s="36">
        <v>0</v>
      </c>
      <c r="F296" s="36">
        <v>0</v>
      </c>
      <c r="G296" s="36">
        <v>45.039018000000105</v>
      </c>
      <c r="H296" s="58">
        <v>35.535372000000088</v>
      </c>
      <c r="I296" s="58">
        <v>29.888278000000074</v>
      </c>
      <c r="J296" s="219"/>
    </row>
    <row r="297" spans="1:10" s="223" customFormat="1" x14ac:dyDescent="0.25">
      <c r="A297" s="224" t="s">
        <v>1894</v>
      </c>
      <c r="B297" s="221" t="s">
        <v>1977</v>
      </c>
      <c r="C297" s="58">
        <v>1608.0900000000033</v>
      </c>
      <c r="D297" s="36">
        <v>0</v>
      </c>
      <c r="E297" s="36">
        <v>0</v>
      </c>
      <c r="F297" s="36">
        <v>0</v>
      </c>
      <c r="G297" s="36">
        <v>52.58454300000011</v>
      </c>
      <c r="H297" s="58">
        <v>41.488722000000088</v>
      </c>
      <c r="I297" s="58">
        <v>34.895553000000071</v>
      </c>
      <c r="J297" s="219"/>
    </row>
    <row r="298" spans="1:10" s="222" customFormat="1" x14ac:dyDescent="0.25">
      <c r="A298" s="83" t="s">
        <v>117</v>
      </c>
      <c r="B298" s="70" t="s">
        <v>2306</v>
      </c>
      <c r="C298" s="58">
        <v>0</v>
      </c>
      <c r="D298" s="36">
        <v>0</v>
      </c>
      <c r="E298" s="36">
        <v>0</v>
      </c>
      <c r="F298" s="36">
        <v>156</v>
      </c>
      <c r="G298" s="36">
        <v>13</v>
      </c>
      <c r="H298" s="58">
        <v>13</v>
      </c>
      <c r="I298" s="58">
        <v>13</v>
      </c>
      <c r="J298" s="219"/>
    </row>
    <row r="299" spans="1:10" s="222" customFormat="1" ht="45" x14ac:dyDescent="0.25">
      <c r="A299" s="224" t="s">
        <v>2180</v>
      </c>
      <c r="B299" s="221" t="s">
        <v>2181</v>
      </c>
      <c r="C299" s="58">
        <v>194</v>
      </c>
      <c r="D299" s="36">
        <v>0</v>
      </c>
      <c r="E299" s="36">
        <v>0</v>
      </c>
      <c r="F299" s="36">
        <v>0</v>
      </c>
      <c r="G299" s="36">
        <v>6.3437999999999999</v>
      </c>
      <c r="H299" s="58">
        <v>5.0052000000000003</v>
      </c>
      <c r="I299" s="58">
        <v>4.2098000000000004</v>
      </c>
      <c r="J299" s="219"/>
    </row>
    <row r="300" spans="1:10" s="222" customFormat="1" ht="45" x14ac:dyDescent="0.25">
      <c r="A300" s="224" t="s">
        <v>2182</v>
      </c>
      <c r="B300" s="221" t="s">
        <v>2183</v>
      </c>
      <c r="C300" s="58">
        <v>485.06</v>
      </c>
      <c r="D300" s="36">
        <v>0</v>
      </c>
      <c r="E300" s="36">
        <v>0</v>
      </c>
      <c r="F300" s="36">
        <v>0</v>
      </c>
      <c r="G300" s="36">
        <v>15.861462</v>
      </c>
      <c r="H300" s="58">
        <v>12.514548</v>
      </c>
      <c r="I300" s="58">
        <v>10.525802000000001</v>
      </c>
      <c r="J300" s="219"/>
    </row>
    <row r="301" spans="1:10" s="222" customFormat="1" x14ac:dyDescent="0.25">
      <c r="A301" s="91" t="s">
        <v>2887</v>
      </c>
      <c r="B301" s="54" t="s">
        <v>2888</v>
      </c>
      <c r="C301" s="58">
        <v>5000</v>
      </c>
      <c r="D301" s="36">
        <v>0</v>
      </c>
      <c r="E301" s="36">
        <v>0</v>
      </c>
      <c r="F301" s="36">
        <v>0</v>
      </c>
      <c r="G301" s="36">
        <v>163.5</v>
      </c>
      <c r="H301" s="58">
        <v>129</v>
      </c>
      <c r="I301" s="58">
        <v>108.5</v>
      </c>
      <c r="J301" s="219"/>
    </row>
    <row r="302" spans="1:10" s="222" customFormat="1" x14ac:dyDescent="0.25">
      <c r="A302" s="224" t="s">
        <v>2053</v>
      </c>
      <c r="B302" s="221" t="s">
        <v>2294</v>
      </c>
      <c r="C302" s="58">
        <v>0</v>
      </c>
      <c r="D302" s="36">
        <v>0</v>
      </c>
      <c r="E302" s="36">
        <v>0</v>
      </c>
      <c r="F302" s="36">
        <v>612</v>
      </c>
      <c r="G302" s="36">
        <v>51</v>
      </c>
      <c r="H302" s="58">
        <v>51</v>
      </c>
      <c r="I302" s="58">
        <v>51</v>
      </c>
      <c r="J302" s="219"/>
    </row>
    <row r="303" spans="1:10" s="222" customFormat="1" ht="45" x14ac:dyDescent="0.25">
      <c r="A303" s="224" t="s">
        <v>1857</v>
      </c>
      <c r="B303" s="221" t="s">
        <v>2037</v>
      </c>
      <c r="C303" s="58">
        <v>17147.650000000056</v>
      </c>
      <c r="D303" s="36">
        <v>2148</v>
      </c>
      <c r="E303" s="36">
        <v>0</v>
      </c>
      <c r="F303" s="36">
        <v>0</v>
      </c>
      <c r="G303" s="36">
        <v>680.06148833333521</v>
      </c>
      <c r="H303" s="58">
        <v>576.65937000000145</v>
      </c>
      <c r="I303" s="58">
        <v>515.30400500000121</v>
      </c>
      <c r="J303" s="219"/>
    </row>
    <row r="304" spans="1:10" s="222" customFormat="1" ht="75" x14ac:dyDescent="0.25">
      <c r="A304" s="224" t="s">
        <v>1859</v>
      </c>
      <c r="B304" s="221" t="s">
        <v>2039</v>
      </c>
      <c r="C304" s="58">
        <v>18941.650000000056</v>
      </c>
      <c r="D304" s="36">
        <v>2724</v>
      </c>
      <c r="E304" s="36">
        <v>0</v>
      </c>
      <c r="F304" s="36">
        <v>0</v>
      </c>
      <c r="G304" s="36">
        <v>770.72528833333524</v>
      </c>
      <c r="H304" s="58">
        <v>658.94457000000148</v>
      </c>
      <c r="I304" s="58">
        <v>592.63380500000119</v>
      </c>
      <c r="J304" s="219"/>
    </row>
    <row r="305" spans="1:10" s="222" customFormat="1" x14ac:dyDescent="0.25">
      <c r="A305" s="224" t="s">
        <v>1860</v>
      </c>
      <c r="B305" s="221" t="s">
        <v>2752</v>
      </c>
      <c r="C305" s="58">
        <v>495</v>
      </c>
      <c r="D305" s="36">
        <v>0</v>
      </c>
      <c r="E305" s="36">
        <v>0</v>
      </c>
      <c r="F305" s="36">
        <v>0</v>
      </c>
      <c r="G305" s="36">
        <v>16.186499999999999</v>
      </c>
      <c r="H305" s="58">
        <v>12.771000000000001</v>
      </c>
      <c r="I305" s="58">
        <v>10.7415</v>
      </c>
      <c r="J305" s="219"/>
    </row>
    <row r="306" spans="1:10" s="222" customFormat="1" ht="30" x14ac:dyDescent="0.25">
      <c r="A306" s="224" t="s">
        <v>1861</v>
      </c>
      <c r="B306" s="221" t="s">
        <v>2040</v>
      </c>
      <c r="C306" s="58">
        <v>2551.7289000000001</v>
      </c>
      <c r="D306" s="36">
        <v>0</v>
      </c>
      <c r="E306" s="36">
        <v>0</v>
      </c>
      <c r="F306" s="36">
        <v>0</v>
      </c>
      <c r="G306" s="36">
        <v>83.441535029999997</v>
      </c>
      <c r="H306" s="58">
        <v>65.834605620000005</v>
      </c>
      <c r="I306" s="58">
        <v>55.372517130000006</v>
      </c>
      <c r="J306" s="219"/>
    </row>
    <row r="307" spans="1:10" s="222" customFormat="1" x14ac:dyDescent="0.25">
      <c r="A307" s="224" t="s">
        <v>2753</v>
      </c>
      <c r="B307" s="221" t="s">
        <v>2637</v>
      </c>
      <c r="C307" s="58">
        <v>243.01999999999964</v>
      </c>
      <c r="D307" s="36">
        <v>0</v>
      </c>
      <c r="E307" s="36">
        <v>0</v>
      </c>
      <c r="F307" s="36">
        <v>0</v>
      </c>
      <c r="G307" s="36">
        <v>7.9467539999999879</v>
      </c>
      <c r="H307" s="58">
        <v>6.2699159999999905</v>
      </c>
      <c r="I307" s="58">
        <v>5.2735339999999926</v>
      </c>
      <c r="J307" s="219"/>
    </row>
    <row r="308" spans="1:10" s="222" customFormat="1" ht="45" x14ac:dyDescent="0.25">
      <c r="A308" s="224" t="s">
        <v>1661</v>
      </c>
      <c r="B308" s="221" t="s">
        <v>1563</v>
      </c>
      <c r="C308" s="58">
        <v>3052.1599999999926</v>
      </c>
      <c r="D308" s="36">
        <v>420</v>
      </c>
      <c r="E308" s="36">
        <v>0</v>
      </c>
      <c r="F308" s="36">
        <v>0</v>
      </c>
      <c r="G308" s="36">
        <v>123.13896533333309</v>
      </c>
      <c r="H308" s="58">
        <v>104.99572799999981</v>
      </c>
      <c r="I308" s="58">
        <v>94.231871999999839</v>
      </c>
      <c r="J308" s="219"/>
    </row>
    <row r="309" spans="1:10" s="222" customFormat="1" x14ac:dyDescent="0.25">
      <c r="A309" s="224" t="s">
        <v>120</v>
      </c>
      <c r="B309" s="221" t="s">
        <v>121</v>
      </c>
      <c r="C309" s="58">
        <v>5473.0959999999995</v>
      </c>
      <c r="D309" s="36">
        <v>0</v>
      </c>
      <c r="E309" s="36">
        <v>0</v>
      </c>
      <c r="F309" s="36">
        <v>0</v>
      </c>
      <c r="G309" s="36">
        <v>178.97023919999998</v>
      </c>
      <c r="H309" s="58">
        <v>141.2058768</v>
      </c>
      <c r="I309" s="58">
        <v>118.76618319999999</v>
      </c>
      <c r="J309" s="219"/>
    </row>
    <row r="310" spans="1:10" s="222" customFormat="1" x14ac:dyDescent="0.25">
      <c r="A310" s="161" t="s">
        <v>3251</v>
      </c>
      <c r="B310" s="162" t="s">
        <v>3252</v>
      </c>
      <c r="C310" s="90">
        <v>2464</v>
      </c>
      <c r="D310" s="88">
        <v>0</v>
      </c>
      <c r="E310" s="88">
        <v>0</v>
      </c>
      <c r="F310" s="88">
        <v>0</v>
      </c>
      <c r="G310" s="88">
        <f>C310*0.0327+D310*2/36</f>
        <v>80.572800000000001</v>
      </c>
      <c r="H310" s="58">
        <f>C310*0.0258+D310*3/48</f>
        <v>63.571199999999997</v>
      </c>
      <c r="I310" s="58">
        <f>C310*0.0217+D310*4/60</f>
        <v>53.468800000000002</v>
      </c>
      <c r="J310" s="219"/>
    </row>
    <row r="311" spans="1:10" s="222" customFormat="1" x14ac:dyDescent="0.25">
      <c r="A311" s="224" t="s">
        <v>122</v>
      </c>
      <c r="B311" s="60" t="s">
        <v>123</v>
      </c>
      <c r="C311" s="58">
        <v>9366.160000000029</v>
      </c>
      <c r="D311" s="36">
        <v>905</v>
      </c>
      <c r="E311" s="36">
        <v>0</v>
      </c>
      <c r="F311" s="36">
        <v>0</v>
      </c>
      <c r="G311" s="36">
        <v>356.55120977777869</v>
      </c>
      <c r="H311" s="58">
        <v>298.20942800000074</v>
      </c>
      <c r="I311" s="58">
        <v>263.57900533333395</v>
      </c>
      <c r="J311" s="219"/>
    </row>
    <row r="312" spans="1:10" s="222" customFormat="1" x14ac:dyDescent="0.25">
      <c r="A312" s="161" t="s">
        <v>3253</v>
      </c>
      <c r="B312" s="163" t="s">
        <v>3254</v>
      </c>
      <c r="C312" s="90">
        <v>2128</v>
      </c>
      <c r="D312" s="88">
        <v>0</v>
      </c>
      <c r="E312" s="88">
        <v>0</v>
      </c>
      <c r="F312" s="88">
        <v>0</v>
      </c>
      <c r="G312" s="88">
        <f>C312*0.0327+D312*2/36</f>
        <v>69.585599999999999</v>
      </c>
      <c r="H312" s="58">
        <f>C312*0.0258+D312*3/48</f>
        <v>54.9024</v>
      </c>
      <c r="I312" s="58">
        <f>C312*0.0217+D312*4/60</f>
        <v>46.177599999999998</v>
      </c>
      <c r="J312" s="219"/>
    </row>
    <row r="313" spans="1:10" s="222" customFormat="1" x14ac:dyDescent="0.25">
      <c r="A313" s="224" t="s">
        <v>124</v>
      </c>
      <c r="B313" s="60" t="s">
        <v>125</v>
      </c>
      <c r="C313" s="58">
        <v>1162.8300000000033</v>
      </c>
      <c r="D313" s="36">
        <v>0</v>
      </c>
      <c r="E313" s="36">
        <v>0</v>
      </c>
      <c r="F313" s="36">
        <v>0</v>
      </c>
      <c r="G313" s="36">
        <v>38.024541000000106</v>
      </c>
      <c r="H313" s="58">
        <v>30.001014000000087</v>
      </c>
      <c r="I313" s="58">
        <v>25.233411000000071</v>
      </c>
      <c r="J313" s="219"/>
    </row>
    <row r="314" spans="1:10" s="222" customFormat="1" x14ac:dyDescent="0.25">
      <c r="A314" s="37" t="s">
        <v>3233</v>
      </c>
      <c r="B314" s="42" t="s">
        <v>3234</v>
      </c>
      <c r="C314" s="90">
        <v>440</v>
      </c>
      <c r="D314" s="88">
        <v>0</v>
      </c>
      <c r="E314" s="88">
        <v>0</v>
      </c>
      <c r="F314" s="88">
        <v>0</v>
      </c>
      <c r="G314" s="88">
        <f>C314*0.0327+D314*2/36</f>
        <v>14.388</v>
      </c>
      <c r="H314" s="58">
        <f>C314*0.0258+D314*3/48</f>
        <v>11.352</v>
      </c>
      <c r="I314" s="58">
        <f>C314*0.0217+D314*4/60</f>
        <v>9.548</v>
      </c>
      <c r="J314" s="219"/>
    </row>
    <row r="315" spans="1:10" s="222" customFormat="1" x14ac:dyDescent="0.25">
      <c r="A315" s="224" t="s">
        <v>2619</v>
      </c>
      <c r="B315" s="92" t="s">
        <v>2620</v>
      </c>
      <c r="C315" s="58">
        <v>2369</v>
      </c>
      <c r="D315" s="36">
        <v>0</v>
      </c>
      <c r="E315" s="36">
        <v>0</v>
      </c>
      <c r="F315" s="36">
        <v>0</v>
      </c>
      <c r="G315" s="36">
        <v>77.466300000000004</v>
      </c>
      <c r="H315" s="58">
        <v>61.120199999999997</v>
      </c>
      <c r="I315" s="58">
        <v>51.407299999999999</v>
      </c>
      <c r="J315" s="219"/>
    </row>
    <row r="316" spans="1:10" s="222" customFormat="1" x14ac:dyDescent="0.25">
      <c r="A316" s="224" t="s">
        <v>130</v>
      </c>
      <c r="B316" s="60" t="s">
        <v>131</v>
      </c>
      <c r="C316" s="58">
        <v>11836.591200000001</v>
      </c>
      <c r="D316" s="36">
        <v>0</v>
      </c>
      <c r="E316" s="36">
        <v>0</v>
      </c>
      <c r="F316" s="36">
        <v>0</v>
      </c>
      <c r="G316" s="36">
        <v>387.05653224000002</v>
      </c>
      <c r="H316" s="58">
        <v>305.38405296000002</v>
      </c>
      <c r="I316" s="58">
        <v>256.85402904</v>
      </c>
      <c r="J316" s="219"/>
    </row>
    <row r="317" spans="1:10" s="223" customFormat="1" x14ac:dyDescent="0.25">
      <c r="A317" s="224" t="s">
        <v>132</v>
      </c>
      <c r="B317" s="60" t="s">
        <v>133</v>
      </c>
      <c r="C317" s="58">
        <v>718.11000000000183</v>
      </c>
      <c r="D317" s="36">
        <v>0</v>
      </c>
      <c r="E317" s="36">
        <v>0</v>
      </c>
      <c r="F317" s="36">
        <v>0</v>
      </c>
      <c r="G317" s="36">
        <v>23.48219700000006</v>
      </c>
      <c r="H317" s="58">
        <v>18.527238000000047</v>
      </c>
      <c r="I317" s="58">
        <v>15.58298700000004</v>
      </c>
      <c r="J317" s="219"/>
    </row>
    <row r="318" spans="1:10" s="223" customFormat="1" x14ac:dyDescent="0.25">
      <c r="A318" s="224" t="s">
        <v>134</v>
      </c>
      <c r="B318" s="60" t="s">
        <v>135</v>
      </c>
      <c r="C318" s="58">
        <v>3430.8960000000002</v>
      </c>
      <c r="D318" s="36">
        <v>0</v>
      </c>
      <c r="E318" s="36">
        <v>0</v>
      </c>
      <c r="F318" s="36">
        <v>0</v>
      </c>
      <c r="G318" s="36">
        <v>112.19029920000001</v>
      </c>
      <c r="H318" s="58">
        <v>88.517116800000011</v>
      </c>
      <c r="I318" s="58">
        <v>74.450443200000009</v>
      </c>
      <c r="J318" s="219"/>
    </row>
    <row r="319" spans="1:10" s="223" customFormat="1" x14ac:dyDescent="0.25">
      <c r="A319" s="224" t="s">
        <v>136</v>
      </c>
      <c r="B319" s="60" t="s">
        <v>137</v>
      </c>
      <c r="C319" s="58">
        <v>13723.584000000001</v>
      </c>
      <c r="D319" s="36">
        <v>0</v>
      </c>
      <c r="E319" s="36">
        <v>0</v>
      </c>
      <c r="F319" s="36">
        <v>0</v>
      </c>
      <c r="G319" s="36">
        <v>448.76119680000005</v>
      </c>
      <c r="H319" s="58">
        <v>354.06846720000004</v>
      </c>
      <c r="I319" s="58">
        <v>297.80177280000004</v>
      </c>
      <c r="J319" s="219"/>
    </row>
    <row r="320" spans="1:10" s="223" customFormat="1" x14ac:dyDescent="0.25">
      <c r="A320" s="224" t="s">
        <v>138</v>
      </c>
      <c r="B320" s="60" t="s">
        <v>139</v>
      </c>
      <c r="C320" s="58">
        <v>13723.584000000001</v>
      </c>
      <c r="D320" s="36">
        <v>0</v>
      </c>
      <c r="E320" s="36">
        <v>0</v>
      </c>
      <c r="F320" s="36">
        <v>0</v>
      </c>
      <c r="G320" s="36">
        <v>448.76119680000005</v>
      </c>
      <c r="H320" s="58">
        <v>354.06846720000004</v>
      </c>
      <c r="I320" s="58">
        <v>297.80177280000004</v>
      </c>
      <c r="J320" s="219"/>
    </row>
    <row r="321" spans="1:10" s="223" customFormat="1" x14ac:dyDescent="0.25">
      <c r="A321" s="164" t="s">
        <v>3231</v>
      </c>
      <c r="B321" s="163" t="s">
        <v>3232</v>
      </c>
      <c r="C321" s="90">
        <v>15380</v>
      </c>
      <c r="D321" s="88">
        <v>0</v>
      </c>
      <c r="E321" s="88">
        <v>0</v>
      </c>
      <c r="F321" s="88">
        <v>0</v>
      </c>
      <c r="G321" s="88">
        <f>C321*0.0327+D321*2/36</f>
        <v>502.92599999999999</v>
      </c>
      <c r="H321" s="58">
        <f>C321*0.0258+D321*3/48</f>
        <v>396.80399999999997</v>
      </c>
      <c r="I321" s="58">
        <f>C321*0.0217+D321*4/60</f>
        <v>333.74599999999998</v>
      </c>
      <c r="J321" s="219"/>
    </row>
    <row r="322" spans="1:10" s="223" customFormat="1" ht="30" x14ac:dyDescent="0.25">
      <c r="A322" s="224" t="s">
        <v>2184</v>
      </c>
      <c r="B322" s="221" t="s">
        <v>2185</v>
      </c>
      <c r="C322" s="58">
        <v>11599.696</v>
      </c>
      <c r="D322" s="36">
        <v>0</v>
      </c>
      <c r="E322" s="36">
        <v>0</v>
      </c>
      <c r="F322" s="36">
        <v>0</v>
      </c>
      <c r="G322" s="36">
        <v>379.31005920000001</v>
      </c>
      <c r="H322" s="58">
        <v>299.2721568</v>
      </c>
      <c r="I322" s="58">
        <v>251.71340320000002</v>
      </c>
      <c r="J322" s="219"/>
    </row>
    <row r="323" spans="1:10" s="223" customFormat="1" x14ac:dyDescent="0.25">
      <c r="A323" s="224" t="s">
        <v>142</v>
      </c>
      <c r="B323" s="60" t="s">
        <v>143</v>
      </c>
      <c r="C323" s="58">
        <v>643.36000000000195</v>
      </c>
      <c r="D323" s="36">
        <v>0</v>
      </c>
      <c r="E323" s="36">
        <v>0</v>
      </c>
      <c r="F323" s="36">
        <v>0</v>
      </c>
      <c r="G323" s="36">
        <v>21.037872000000064</v>
      </c>
      <c r="H323" s="58">
        <v>16.598688000000049</v>
      </c>
      <c r="I323" s="58">
        <v>13.960912000000043</v>
      </c>
      <c r="J323" s="219"/>
    </row>
    <row r="324" spans="1:10" s="223" customFormat="1" x14ac:dyDescent="0.25">
      <c r="A324" s="224" t="s">
        <v>144</v>
      </c>
      <c r="B324" s="61" t="s">
        <v>145</v>
      </c>
      <c r="C324" s="58">
        <v>5363.7</v>
      </c>
      <c r="D324" s="36">
        <v>384</v>
      </c>
      <c r="E324" s="36">
        <v>0</v>
      </c>
      <c r="F324" s="36">
        <v>0</v>
      </c>
      <c r="G324" s="36">
        <v>196.72632333333334</v>
      </c>
      <c r="H324" s="58">
        <v>162.38345999999999</v>
      </c>
      <c r="I324" s="58">
        <v>141.99229</v>
      </c>
      <c r="J324" s="219"/>
    </row>
    <row r="325" spans="1:10" s="223" customFormat="1" x14ac:dyDescent="0.25">
      <c r="A325" s="224" t="s">
        <v>150</v>
      </c>
      <c r="B325" s="60" t="s">
        <v>127</v>
      </c>
      <c r="C325" s="58">
        <v>923.73000000000184</v>
      </c>
      <c r="D325" s="36">
        <v>0</v>
      </c>
      <c r="E325" s="36">
        <v>0</v>
      </c>
      <c r="F325" s="36">
        <v>0</v>
      </c>
      <c r="G325" s="36">
        <v>30.205971000000059</v>
      </c>
      <c r="H325" s="58">
        <v>23.832234000000046</v>
      </c>
      <c r="I325" s="58">
        <v>20.044941000000041</v>
      </c>
      <c r="J325" s="219"/>
    </row>
    <row r="326" spans="1:10" s="223" customFormat="1" x14ac:dyDescent="0.25">
      <c r="A326" s="224" t="s">
        <v>2186</v>
      </c>
      <c r="B326" s="221" t="s">
        <v>2187</v>
      </c>
      <c r="C326" s="58">
        <v>11677.2</v>
      </c>
      <c r="D326" s="36">
        <v>564</v>
      </c>
      <c r="E326" s="36">
        <v>0</v>
      </c>
      <c r="F326" s="36">
        <v>0</v>
      </c>
      <c r="G326" s="36">
        <v>413.17777333333333</v>
      </c>
      <c r="H326" s="58">
        <v>336.52176000000003</v>
      </c>
      <c r="I326" s="58">
        <v>290.99524000000002</v>
      </c>
      <c r="J326" s="219"/>
    </row>
    <row r="327" spans="1:10" s="223" customFormat="1" x14ac:dyDescent="0.25">
      <c r="A327" s="224" t="s">
        <v>151</v>
      </c>
      <c r="B327" s="60" t="s">
        <v>152</v>
      </c>
      <c r="C327" s="58">
        <v>62570.532500000001</v>
      </c>
      <c r="D327" s="36">
        <v>8695</v>
      </c>
      <c r="E327" s="36">
        <v>0</v>
      </c>
      <c r="F327" s="36">
        <v>0</v>
      </c>
      <c r="G327" s="36">
        <v>2529.1119683055554</v>
      </c>
      <c r="H327" s="58">
        <v>2157.7572385000003</v>
      </c>
      <c r="I327" s="58">
        <v>1937.4472219166669</v>
      </c>
      <c r="J327" s="219"/>
    </row>
    <row r="328" spans="1:10" s="223" customFormat="1" x14ac:dyDescent="0.25">
      <c r="A328" s="224" t="s">
        <v>153</v>
      </c>
      <c r="B328" s="60" t="s">
        <v>154</v>
      </c>
      <c r="C328" s="58">
        <v>10376.880000000028</v>
      </c>
      <c r="D328" s="36">
        <v>1002</v>
      </c>
      <c r="E328" s="36">
        <v>0</v>
      </c>
      <c r="F328" s="36">
        <v>0</v>
      </c>
      <c r="G328" s="36">
        <v>394.99064266666761</v>
      </c>
      <c r="H328" s="58">
        <v>330.34850400000073</v>
      </c>
      <c r="I328" s="58">
        <v>291.97829600000063</v>
      </c>
      <c r="J328" s="219"/>
    </row>
    <row r="329" spans="1:10" s="223" customFormat="1" x14ac:dyDescent="0.25">
      <c r="A329" s="161" t="s">
        <v>3249</v>
      </c>
      <c r="B329" s="165" t="s">
        <v>3250</v>
      </c>
      <c r="C329" s="90">
        <v>8832</v>
      </c>
      <c r="D329" s="88">
        <v>0</v>
      </c>
      <c r="E329" s="88">
        <v>0</v>
      </c>
      <c r="F329" s="88">
        <v>0</v>
      </c>
      <c r="G329" s="88">
        <f>C329*0.0327+D329*2/36</f>
        <v>288.8064</v>
      </c>
      <c r="H329" s="58">
        <f>C329*0.0258+D329*3/48</f>
        <v>227.8656</v>
      </c>
      <c r="I329" s="58">
        <f>C329*0.0217+D329*4/60</f>
        <v>191.65440000000001</v>
      </c>
      <c r="J329" s="219"/>
    </row>
    <row r="330" spans="1:10" s="223" customFormat="1" x14ac:dyDescent="0.25">
      <c r="A330" s="164" t="s">
        <v>3243</v>
      </c>
      <c r="B330" s="165" t="s">
        <v>3244</v>
      </c>
      <c r="C330" s="90">
        <v>9104</v>
      </c>
      <c r="D330" s="88">
        <v>0</v>
      </c>
      <c r="E330" s="88">
        <v>0</v>
      </c>
      <c r="F330" s="88">
        <v>0</v>
      </c>
      <c r="G330" s="88">
        <f>C330*0.0327+D330*2/36</f>
        <v>297.70080000000002</v>
      </c>
      <c r="H330" s="58">
        <f>C330*0.0258+D330*3/48</f>
        <v>234.88319999999999</v>
      </c>
      <c r="I330" s="58">
        <f>C330*0.0217+D330*4/60</f>
        <v>197.55680000000001</v>
      </c>
      <c r="J330" s="219"/>
    </row>
    <row r="331" spans="1:10" s="223" customFormat="1" x14ac:dyDescent="0.25">
      <c r="A331" s="164" t="s">
        <v>3220</v>
      </c>
      <c r="B331" s="166" t="s">
        <v>156</v>
      </c>
      <c r="C331" s="90">
        <v>14736</v>
      </c>
      <c r="D331" s="167">
        <v>3864</v>
      </c>
      <c r="E331" s="88">
        <v>0</v>
      </c>
      <c r="F331" s="88">
        <v>0</v>
      </c>
      <c r="G331" s="88">
        <f>C331*0.0327+D331*2/36</f>
        <v>696.53386666666665</v>
      </c>
      <c r="H331" s="58">
        <f>C331*0.0258+D331*3/48</f>
        <v>621.68880000000001</v>
      </c>
      <c r="I331" s="58">
        <f>C331*0.0217+D331*4/60</f>
        <v>577.37120000000004</v>
      </c>
      <c r="J331" s="219"/>
    </row>
    <row r="332" spans="1:10" s="223" customFormat="1" x14ac:dyDescent="0.25">
      <c r="A332" s="164" t="s">
        <v>3221</v>
      </c>
      <c r="B332" s="166" t="s">
        <v>3222</v>
      </c>
      <c r="C332" s="90">
        <v>13264</v>
      </c>
      <c r="D332" s="167">
        <v>3480</v>
      </c>
      <c r="E332" s="88">
        <v>0</v>
      </c>
      <c r="F332" s="88">
        <v>0</v>
      </c>
      <c r="G332" s="88">
        <f>C332*0.0327+D332*2/36</f>
        <v>627.06613333333337</v>
      </c>
      <c r="H332" s="58">
        <f>C332*0.0258+D332*3/48</f>
        <v>559.71119999999996</v>
      </c>
      <c r="I332" s="58">
        <f>C332*0.0217+D332*4/60</f>
        <v>519.8288</v>
      </c>
      <c r="J332" s="219"/>
    </row>
    <row r="333" spans="1:10" s="223" customFormat="1" x14ac:dyDescent="0.25">
      <c r="A333" s="164" t="s">
        <v>3223</v>
      </c>
      <c r="B333" s="166" t="s">
        <v>3224</v>
      </c>
      <c r="C333" s="90">
        <v>13264</v>
      </c>
      <c r="D333" s="167">
        <v>3480</v>
      </c>
      <c r="E333" s="88">
        <v>0</v>
      </c>
      <c r="F333" s="88">
        <v>0</v>
      </c>
      <c r="G333" s="88">
        <f>C333*0.0327+D333*2/36</f>
        <v>627.06613333333337</v>
      </c>
      <c r="H333" s="58">
        <f>C333*0.0258+D333*3/48</f>
        <v>559.71119999999996</v>
      </c>
      <c r="I333" s="58">
        <f>C333*0.0217+D333*4/60</f>
        <v>519.8288</v>
      </c>
      <c r="J333" s="219"/>
    </row>
    <row r="334" spans="1:10" s="223" customFormat="1" x14ac:dyDescent="0.25">
      <c r="A334" s="224" t="s">
        <v>157</v>
      </c>
      <c r="B334" s="60" t="s">
        <v>158</v>
      </c>
      <c r="C334" s="58">
        <v>6842.3910999999998</v>
      </c>
      <c r="D334" s="36">
        <v>0</v>
      </c>
      <c r="E334" s="36">
        <v>0</v>
      </c>
      <c r="F334" s="36">
        <v>0</v>
      </c>
      <c r="G334" s="36">
        <v>223.74618896999999</v>
      </c>
      <c r="H334" s="58">
        <v>176.53369038</v>
      </c>
      <c r="I334" s="58">
        <v>148.47988687</v>
      </c>
      <c r="J334" s="219"/>
    </row>
    <row r="335" spans="1:10" s="223" customFormat="1" x14ac:dyDescent="0.25">
      <c r="A335" s="224" t="s">
        <v>159</v>
      </c>
      <c r="B335" s="60" t="s">
        <v>160</v>
      </c>
      <c r="C335" s="58">
        <v>3095.9751999999999</v>
      </c>
      <c r="D335" s="36">
        <v>0</v>
      </c>
      <c r="E335" s="36">
        <v>0</v>
      </c>
      <c r="F335" s="36">
        <v>0</v>
      </c>
      <c r="G335" s="36">
        <v>101.23838904</v>
      </c>
      <c r="H335" s="58">
        <v>79.876160159999998</v>
      </c>
      <c r="I335" s="58">
        <v>67.182661839999994</v>
      </c>
      <c r="J335" s="219"/>
    </row>
    <row r="336" spans="1:10" s="223" customFormat="1" x14ac:dyDescent="0.25">
      <c r="A336" s="224" t="s">
        <v>161</v>
      </c>
      <c r="B336" s="60" t="s">
        <v>162</v>
      </c>
      <c r="C336" s="58">
        <v>927.41000000000179</v>
      </c>
      <c r="D336" s="36">
        <v>0</v>
      </c>
      <c r="E336" s="36">
        <v>0</v>
      </c>
      <c r="F336" s="36">
        <v>0</v>
      </c>
      <c r="G336" s="36">
        <v>30.326307000000057</v>
      </c>
      <c r="H336" s="58">
        <v>23.927178000000048</v>
      </c>
      <c r="I336" s="58">
        <v>20.12479700000004</v>
      </c>
      <c r="J336" s="219"/>
    </row>
    <row r="337" spans="1:10" s="223" customFormat="1" ht="30" x14ac:dyDescent="0.25">
      <c r="A337" s="224" t="s">
        <v>1862</v>
      </c>
      <c r="B337" s="221" t="s">
        <v>1946</v>
      </c>
      <c r="C337" s="58">
        <v>2694.6828999999998</v>
      </c>
      <c r="D337" s="36">
        <v>0</v>
      </c>
      <c r="E337" s="36">
        <v>0</v>
      </c>
      <c r="F337" s="36">
        <v>0</v>
      </c>
      <c r="G337" s="36">
        <v>88.116130829999989</v>
      </c>
      <c r="H337" s="58">
        <v>69.522818819999998</v>
      </c>
      <c r="I337" s="58">
        <v>58.474618929999998</v>
      </c>
      <c r="J337" s="219"/>
    </row>
    <row r="338" spans="1:10" s="223" customFormat="1" x14ac:dyDescent="0.25">
      <c r="A338" s="161" t="s">
        <v>3225</v>
      </c>
      <c r="B338" s="166" t="s">
        <v>3226</v>
      </c>
      <c r="C338" s="90">
        <v>2360</v>
      </c>
      <c r="D338" s="88">
        <v>0</v>
      </c>
      <c r="E338" s="88">
        <v>0</v>
      </c>
      <c r="F338" s="88">
        <v>0</v>
      </c>
      <c r="G338" s="88">
        <f>C338*0.0327+D338*2/36</f>
        <v>77.171999999999997</v>
      </c>
      <c r="H338" s="58">
        <f>C338*0.0258+D338*3/48</f>
        <v>60.887999999999998</v>
      </c>
      <c r="I338" s="58">
        <f>C338*0.0217+D338*4/60</f>
        <v>51.212000000000003</v>
      </c>
      <c r="J338" s="219"/>
    </row>
    <row r="339" spans="1:10" s="223" customFormat="1" x14ac:dyDescent="0.25">
      <c r="A339" s="161" t="s">
        <v>3227</v>
      </c>
      <c r="B339" s="166" t="s">
        <v>3228</v>
      </c>
      <c r="C339" s="90">
        <v>2360</v>
      </c>
      <c r="D339" s="88">
        <v>0</v>
      </c>
      <c r="E339" s="88">
        <v>0</v>
      </c>
      <c r="F339" s="88">
        <v>0</v>
      </c>
      <c r="G339" s="88">
        <f>C339*0.0327+D339*2/36</f>
        <v>77.171999999999997</v>
      </c>
      <c r="H339" s="58">
        <f>C339*0.0258+D339*3/48</f>
        <v>60.887999999999998</v>
      </c>
      <c r="I339" s="58">
        <f>C339*0.0217+D339*4/60</f>
        <v>51.212000000000003</v>
      </c>
      <c r="J339" s="219"/>
    </row>
    <row r="340" spans="1:10" s="223" customFormat="1" ht="30" x14ac:dyDescent="0.25">
      <c r="A340" s="224" t="s">
        <v>165</v>
      </c>
      <c r="B340" s="60" t="s">
        <v>166</v>
      </c>
      <c r="C340" s="58">
        <v>438.70999999999918</v>
      </c>
      <c r="D340" s="36">
        <v>0</v>
      </c>
      <c r="E340" s="36">
        <v>0</v>
      </c>
      <c r="F340" s="36">
        <v>0</v>
      </c>
      <c r="G340" s="36">
        <v>14.345816999999974</v>
      </c>
      <c r="H340" s="58">
        <v>11.318717999999979</v>
      </c>
      <c r="I340" s="58">
        <v>9.5200069999999819</v>
      </c>
      <c r="J340" s="219"/>
    </row>
    <row r="341" spans="1:10" s="223" customFormat="1" x14ac:dyDescent="0.25">
      <c r="A341" s="224" t="s">
        <v>169</v>
      </c>
      <c r="B341" s="60" t="s">
        <v>170</v>
      </c>
      <c r="C341" s="58">
        <v>2535.3912999999998</v>
      </c>
      <c r="D341" s="36">
        <v>0</v>
      </c>
      <c r="E341" s="36">
        <v>0</v>
      </c>
      <c r="F341" s="36">
        <v>0</v>
      </c>
      <c r="G341" s="36">
        <v>82.907295509999997</v>
      </c>
      <c r="H341" s="58">
        <v>65.41309554</v>
      </c>
      <c r="I341" s="58">
        <v>55.017991209999998</v>
      </c>
      <c r="J341" s="219"/>
    </row>
    <row r="342" spans="1:10" s="223" customFormat="1" x14ac:dyDescent="0.25">
      <c r="A342" s="224" t="s">
        <v>171</v>
      </c>
      <c r="B342" s="61" t="s">
        <v>172</v>
      </c>
      <c r="C342" s="58">
        <v>23934.583999999999</v>
      </c>
      <c r="D342" s="36">
        <v>0</v>
      </c>
      <c r="E342" s="36">
        <v>0</v>
      </c>
      <c r="F342" s="36">
        <v>0</v>
      </c>
      <c r="G342" s="36">
        <v>782.66089679999993</v>
      </c>
      <c r="H342" s="58">
        <v>617.5122672</v>
      </c>
      <c r="I342" s="58">
        <v>519.38047280000001</v>
      </c>
      <c r="J342" s="219"/>
    </row>
    <row r="343" spans="1:10" s="223" customFormat="1" x14ac:dyDescent="0.25">
      <c r="A343" s="224" t="s">
        <v>173</v>
      </c>
      <c r="B343" s="60" t="s">
        <v>174</v>
      </c>
      <c r="C343" s="58">
        <v>35385.839999999997</v>
      </c>
      <c r="D343" s="36">
        <v>3427</v>
      </c>
      <c r="E343" s="36">
        <v>0</v>
      </c>
      <c r="F343" s="36">
        <v>0</v>
      </c>
      <c r="G343" s="36">
        <v>1347.5058568888887</v>
      </c>
      <c r="H343" s="58">
        <v>1127.1421719999998</v>
      </c>
      <c r="I343" s="58">
        <v>996.33939466666664</v>
      </c>
      <c r="J343" s="219"/>
    </row>
    <row r="344" spans="1:10" s="223" customFormat="1" x14ac:dyDescent="0.25">
      <c r="A344" s="224" t="s">
        <v>179</v>
      </c>
      <c r="B344" s="60" t="s">
        <v>180</v>
      </c>
      <c r="C344" s="58">
        <v>5404.6823000000004</v>
      </c>
      <c r="D344" s="36">
        <v>0</v>
      </c>
      <c r="E344" s="36">
        <v>0</v>
      </c>
      <c r="F344" s="36">
        <v>0</v>
      </c>
      <c r="G344" s="36">
        <v>176.73311121</v>
      </c>
      <c r="H344" s="58">
        <v>139.44080334</v>
      </c>
      <c r="I344" s="58">
        <v>117.28160591000001</v>
      </c>
      <c r="J344" s="219"/>
    </row>
    <row r="345" spans="1:10" s="223" customFormat="1" x14ac:dyDescent="0.25">
      <c r="A345" s="224" t="s">
        <v>181</v>
      </c>
      <c r="B345" s="62" t="s">
        <v>182</v>
      </c>
      <c r="C345" s="58">
        <v>21474.967499999999</v>
      </c>
      <c r="D345" s="36">
        <v>2080</v>
      </c>
      <c r="E345" s="36">
        <v>0</v>
      </c>
      <c r="F345" s="36">
        <v>0</v>
      </c>
      <c r="G345" s="36">
        <v>817.78699280555554</v>
      </c>
      <c r="H345" s="58">
        <v>684.05416149999996</v>
      </c>
      <c r="I345" s="58">
        <v>604.67346141666667</v>
      </c>
      <c r="J345" s="219"/>
    </row>
    <row r="346" spans="1:10" s="222" customFormat="1" x14ac:dyDescent="0.25">
      <c r="A346" s="224" t="s">
        <v>183</v>
      </c>
      <c r="B346" s="62" t="s">
        <v>184</v>
      </c>
      <c r="C346" s="58">
        <v>383.75999999999914</v>
      </c>
      <c r="D346" s="36">
        <v>0</v>
      </c>
      <c r="E346" s="36">
        <v>0</v>
      </c>
      <c r="F346" s="36">
        <v>0</v>
      </c>
      <c r="G346" s="36">
        <v>12.548951999999971</v>
      </c>
      <c r="H346" s="58">
        <v>9.9010079999999778</v>
      </c>
      <c r="I346" s="58">
        <v>8.3275919999999815</v>
      </c>
      <c r="J346" s="219"/>
    </row>
    <row r="347" spans="1:10" s="222" customFormat="1" x14ac:dyDescent="0.25">
      <c r="A347" s="224" t="s">
        <v>185</v>
      </c>
      <c r="B347" s="62" t="s">
        <v>186</v>
      </c>
      <c r="C347" s="58">
        <v>1793.1</v>
      </c>
      <c r="D347" s="36">
        <v>0</v>
      </c>
      <c r="E347" s="36">
        <v>0</v>
      </c>
      <c r="F347" s="36">
        <v>0</v>
      </c>
      <c r="G347" s="36">
        <v>58.634369999999997</v>
      </c>
      <c r="H347" s="58">
        <v>46.261980000000001</v>
      </c>
      <c r="I347" s="58">
        <v>38.910269999999997</v>
      </c>
      <c r="J347" s="219"/>
    </row>
    <row r="348" spans="1:10" s="222" customFormat="1" x14ac:dyDescent="0.25">
      <c r="A348" s="224" t="s">
        <v>187</v>
      </c>
      <c r="B348" s="62" t="s">
        <v>188</v>
      </c>
      <c r="C348" s="58">
        <v>2662.0077000000001</v>
      </c>
      <c r="D348" s="36">
        <v>0</v>
      </c>
      <c r="E348" s="36">
        <v>0</v>
      </c>
      <c r="F348" s="36">
        <v>0</v>
      </c>
      <c r="G348" s="36">
        <v>87.047651790000003</v>
      </c>
      <c r="H348" s="58">
        <v>68.679798660000003</v>
      </c>
      <c r="I348" s="58">
        <v>57.765567090000005</v>
      </c>
      <c r="J348" s="219"/>
    </row>
    <row r="349" spans="1:10" s="223" customFormat="1" x14ac:dyDescent="0.25">
      <c r="A349" s="224" t="s">
        <v>189</v>
      </c>
      <c r="B349" s="62" t="s">
        <v>190</v>
      </c>
      <c r="C349" s="58">
        <v>7801.5</v>
      </c>
      <c r="D349" s="36">
        <v>754</v>
      </c>
      <c r="E349" s="36">
        <v>0</v>
      </c>
      <c r="F349" s="36">
        <v>0</v>
      </c>
      <c r="G349" s="36">
        <v>296.99793888888888</v>
      </c>
      <c r="H349" s="58">
        <v>248.40369999999999</v>
      </c>
      <c r="I349" s="58">
        <v>219.55921666666666</v>
      </c>
      <c r="J349" s="219"/>
    </row>
    <row r="350" spans="1:10" s="223" customFormat="1" x14ac:dyDescent="0.25">
      <c r="A350" s="224" t="s">
        <v>191</v>
      </c>
      <c r="B350" s="63" t="s">
        <v>192</v>
      </c>
      <c r="C350" s="58">
        <v>11924.600000000029</v>
      </c>
      <c r="D350" s="36">
        <v>1152</v>
      </c>
      <c r="E350" s="36">
        <v>0</v>
      </c>
      <c r="F350" s="36">
        <v>0</v>
      </c>
      <c r="G350" s="36">
        <v>453.93442000000096</v>
      </c>
      <c r="H350" s="58">
        <v>379.65468000000078</v>
      </c>
      <c r="I350" s="58">
        <v>335.56382000000065</v>
      </c>
      <c r="J350" s="219"/>
    </row>
    <row r="351" spans="1:10" s="223" customFormat="1" x14ac:dyDescent="0.25">
      <c r="A351" s="224" t="s">
        <v>2054</v>
      </c>
      <c r="B351" s="221" t="s">
        <v>2116</v>
      </c>
      <c r="C351" s="58">
        <v>35385.839999999997</v>
      </c>
      <c r="D351" s="36">
        <v>3432</v>
      </c>
      <c r="E351" s="36">
        <v>0</v>
      </c>
      <c r="F351" s="36">
        <v>0</v>
      </c>
      <c r="G351" s="36">
        <v>1347.7836346666666</v>
      </c>
      <c r="H351" s="58">
        <v>1127.4546719999998</v>
      </c>
      <c r="I351" s="58">
        <v>996.67272800000001</v>
      </c>
      <c r="J351" s="219"/>
    </row>
    <row r="352" spans="1:10" s="223" customFormat="1" x14ac:dyDescent="0.25">
      <c r="A352" s="224" t="s">
        <v>193</v>
      </c>
      <c r="B352" s="62" t="s">
        <v>194</v>
      </c>
      <c r="C352" s="58">
        <v>2716.1260000000002</v>
      </c>
      <c r="D352" s="36">
        <v>0</v>
      </c>
      <c r="E352" s="36">
        <v>0</v>
      </c>
      <c r="F352" s="36">
        <v>0</v>
      </c>
      <c r="G352" s="36">
        <v>88.817320200000012</v>
      </c>
      <c r="H352" s="58">
        <v>70.076050800000004</v>
      </c>
      <c r="I352" s="58">
        <v>58.939934200000003</v>
      </c>
      <c r="J352" s="219"/>
    </row>
    <row r="353" spans="1:10" s="223" customFormat="1" x14ac:dyDescent="0.25">
      <c r="A353" s="224" t="s">
        <v>195</v>
      </c>
      <c r="B353" s="62" t="s">
        <v>196</v>
      </c>
      <c r="C353" s="58">
        <v>9854.5500000000284</v>
      </c>
      <c r="D353" s="36">
        <v>952</v>
      </c>
      <c r="E353" s="36">
        <v>0</v>
      </c>
      <c r="F353" s="36">
        <v>0</v>
      </c>
      <c r="G353" s="36">
        <v>375.13267388888983</v>
      </c>
      <c r="H353" s="58">
        <v>313.74739000000073</v>
      </c>
      <c r="I353" s="58">
        <v>277.3104016666673</v>
      </c>
      <c r="J353" s="219"/>
    </row>
    <row r="354" spans="1:10" s="223" customFormat="1" x14ac:dyDescent="0.25">
      <c r="A354" s="224" t="s">
        <v>2055</v>
      </c>
      <c r="B354" s="221" t="s">
        <v>2117</v>
      </c>
      <c r="C354" s="58">
        <v>2040.7899999999927</v>
      </c>
      <c r="D354" s="36">
        <v>0</v>
      </c>
      <c r="E354" s="36">
        <v>0</v>
      </c>
      <c r="F354" s="36">
        <v>0</v>
      </c>
      <c r="G354" s="36">
        <v>66.733832999999763</v>
      </c>
      <c r="H354" s="58">
        <v>52.652381999999811</v>
      </c>
      <c r="I354" s="58">
        <v>44.285142999999842</v>
      </c>
      <c r="J354" s="219"/>
    </row>
    <row r="355" spans="1:10" s="223" customFormat="1" x14ac:dyDescent="0.25">
      <c r="A355" s="224" t="s">
        <v>197</v>
      </c>
      <c r="B355" s="60" t="s">
        <v>198</v>
      </c>
      <c r="C355" s="58">
        <v>407.30999999999915</v>
      </c>
      <c r="D355" s="36">
        <v>0</v>
      </c>
      <c r="E355" s="36">
        <v>0</v>
      </c>
      <c r="F355" s="36">
        <v>0</v>
      </c>
      <c r="G355" s="36">
        <v>13.319036999999971</v>
      </c>
      <c r="H355" s="58">
        <v>10.508597999999978</v>
      </c>
      <c r="I355" s="58">
        <v>8.8386269999999811</v>
      </c>
      <c r="J355" s="219"/>
    </row>
    <row r="356" spans="1:10" s="223" customFormat="1" x14ac:dyDescent="0.25">
      <c r="A356" s="224" t="s">
        <v>199</v>
      </c>
      <c r="B356" s="60" t="s">
        <v>200</v>
      </c>
      <c r="C356" s="58">
        <v>14604.5</v>
      </c>
      <c r="D356" s="36">
        <v>756</v>
      </c>
      <c r="E356" s="36">
        <v>0</v>
      </c>
      <c r="F356" s="36">
        <v>0</v>
      </c>
      <c r="G356" s="36">
        <v>519.56715000000008</v>
      </c>
      <c r="H356" s="58">
        <v>424.04610000000002</v>
      </c>
      <c r="I356" s="58">
        <v>367.31764999999996</v>
      </c>
      <c r="J356" s="219"/>
    </row>
    <row r="357" spans="1:10" s="223" customFormat="1" ht="30" x14ac:dyDescent="0.25">
      <c r="A357" s="224" t="s">
        <v>201</v>
      </c>
      <c r="B357" s="60" t="s">
        <v>202</v>
      </c>
      <c r="C357" s="58">
        <v>1852.4100000000035</v>
      </c>
      <c r="D357" s="36">
        <v>0</v>
      </c>
      <c r="E357" s="36">
        <v>0</v>
      </c>
      <c r="F357" s="36">
        <v>0</v>
      </c>
      <c r="G357" s="36">
        <v>60.573807000000116</v>
      </c>
      <c r="H357" s="58">
        <v>47.792178000000092</v>
      </c>
      <c r="I357" s="58">
        <v>40.197297000000077</v>
      </c>
      <c r="J357" s="219"/>
    </row>
    <row r="358" spans="1:10" s="223" customFormat="1" x14ac:dyDescent="0.25">
      <c r="A358" s="98" t="s">
        <v>2890</v>
      </c>
      <c r="B358" s="98" t="s">
        <v>2901</v>
      </c>
      <c r="C358" s="99">
        <v>10116</v>
      </c>
      <c r="D358" s="228">
        <v>1140</v>
      </c>
      <c r="E358" s="36">
        <v>0</v>
      </c>
      <c r="F358" s="36">
        <v>0</v>
      </c>
      <c r="G358" s="36">
        <f>C358*0.0327+D358*2/36+E358/12+F358/12</f>
        <v>394.12653333333333</v>
      </c>
      <c r="H358" s="58">
        <f>C358*0.0258+D358*3/48+E358/12+F358/12</f>
        <v>332.24279999999999</v>
      </c>
      <c r="I358" s="58">
        <f>C358*0.0217+D358*4/60+E358/12+G358/12</f>
        <v>328.36107777777778</v>
      </c>
      <c r="J358" s="219"/>
    </row>
    <row r="359" spans="1:10" s="223" customFormat="1" x14ac:dyDescent="0.25">
      <c r="A359" s="98" t="s">
        <v>2891</v>
      </c>
      <c r="B359" s="98" t="s">
        <v>2902</v>
      </c>
      <c r="C359" s="99">
        <v>13480</v>
      </c>
      <c r="D359" s="228">
        <v>1512</v>
      </c>
      <c r="E359" s="36">
        <v>0</v>
      </c>
      <c r="F359" s="36">
        <v>0</v>
      </c>
      <c r="G359" s="36">
        <f>C359*0.0327+D359*2/36+E359/12+F359/12</f>
        <v>524.79600000000005</v>
      </c>
      <c r="H359" s="58">
        <f>C359*0.0258+D359*3/48+E359/12+F359/12</f>
        <v>442.28399999999999</v>
      </c>
      <c r="I359" s="58">
        <f>C359*0.0217+D359*4/60+E359/12+G359/12</f>
        <v>437.04900000000004</v>
      </c>
      <c r="J359" s="219"/>
    </row>
    <row r="360" spans="1:10" s="223" customFormat="1" x14ac:dyDescent="0.25">
      <c r="A360" s="98" t="s">
        <v>2892</v>
      </c>
      <c r="B360" s="98" t="s">
        <v>2903</v>
      </c>
      <c r="C360" s="99">
        <v>13480</v>
      </c>
      <c r="D360" s="228">
        <v>1512</v>
      </c>
      <c r="E360" s="36">
        <v>0</v>
      </c>
      <c r="F360" s="36">
        <v>0</v>
      </c>
      <c r="G360" s="36">
        <f>C360*0.0327+D360*2/36+E360/12+F360/12</f>
        <v>524.79600000000005</v>
      </c>
      <c r="H360" s="58">
        <f>C360*0.0258+D360*3/48+E360/12+F360/12</f>
        <v>442.28399999999999</v>
      </c>
      <c r="I360" s="58">
        <f>C360*0.0217+D360*4/60+E360/12+G360/12</f>
        <v>437.04900000000004</v>
      </c>
      <c r="J360" s="219"/>
    </row>
    <row r="361" spans="1:10" s="223" customFormat="1" x14ac:dyDescent="0.25">
      <c r="A361" s="164" t="s">
        <v>3229</v>
      </c>
      <c r="B361" s="166" t="s">
        <v>3230</v>
      </c>
      <c r="C361" s="90">
        <v>5200</v>
      </c>
      <c r="D361" s="88">
        <v>0</v>
      </c>
      <c r="E361" s="88">
        <v>0</v>
      </c>
      <c r="F361" s="88">
        <v>0</v>
      </c>
      <c r="G361" s="88">
        <f>C361*0.0327+D361*2/36</f>
        <v>170.04</v>
      </c>
      <c r="H361" s="58">
        <f>C361*0.0258+D361*3/48</f>
        <v>134.16</v>
      </c>
      <c r="I361" s="58">
        <f>C361*0.0217+D361*4/60</f>
        <v>112.84</v>
      </c>
      <c r="J361" s="219"/>
    </row>
    <row r="362" spans="1:10" s="223" customFormat="1" x14ac:dyDescent="0.25">
      <c r="A362" s="224" t="s">
        <v>207</v>
      </c>
      <c r="B362" s="221" t="s">
        <v>208</v>
      </c>
      <c r="C362" s="58">
        <v>7812.0199999999859</v>
      </c>
      <c r="D362" s="36">
        <v>384</v>
      </c>
      <c r="E362" s="36">
        <v>0</v>
      </c>
      <c r="F362" s="36">
        <v>0</v>
      </c>
      <c r="G362" s="36">
        <v>276.78638733333287</v>
      </c>
      <c r="H362" s="58">
        <v>225.55011599999963</v>
      </c>
      <c r="I362" s="58">
        <v>195.12083399999969</v>
      </c>
      <c r="J362" s="219"/>
    </row>
    <row r="363" spans="1:10" s="223" customFormat="1" x14ac:dyDescent="0.25">
      <c r="A363" s="161" t="s">
        <v>3247</v>
      </c>
      <c r="B363" s="165" t="s">
        <v>3248</v>
      </c>
      <c r="C363" s="90">
        <v>6880</v>
      </c>
      <c r="D363" s="167">
        <v>600</v>
      </c>
      <c r="E363" s="88">
        <v>0</v>
      </c>
      <c r="F363" s="88">
        <v>0</v>
      </c>
      <c r="G363" s="88">
        <f>C363*0.0327+D363*2/36</f>
        <v>258.30933333333331</v>
      </c>
      <c r="H363" s="58">
        <f>C363*0.0258+D363*3/48</f>
        <v>215.00399999999999</v>
      </c>
      <c r="I363" s="58">
        <f>C363*0.0217+D363*4/60</f>
        <v>189.29599999999999</v>
      </c>
      <c r="J363" s="219"/>
    </row>
    <row r="364" spans="1:10" s="223" customFormat="1" x14ac:dyDescent="0.25">
      <c r="A364" s="224" t="s">
        <v>211</v>
      </c>
      <c r="B364" s="61" t="s">
        <v>212</v>
      </c>
      <c r="C364" s="58">
        <v>5321.9899999999861</v>
      </c>
      <c r="D364" s="36">
        <v>384</v>
      </c>
      <c r="E364" s="36">
        <v>0</v>
      </c>
      <c r="F364" s="36">
        <v>0</v>
      </c>
      <c r="G364" s="36">
        <v>195.3624063333329</v>
      </c>
      <c r="H364" s="58">
        <v>161.30734199999964</v>
      </c>
      <c r="I364" s="58">
        <v>141.0871829999997</v>
      </c>
      <c r="J364" s="219"/>
    </row>
    <row r="365" spans="1:10" s="223" customFormat="1" x14ac:dyDescent="0.25">
      <c r="A365" s="164" t="s">
        <v>3241</v>
      </c>
      <c r="B365" s="165" t="s">
        <v>3242</v>
      </c>
      <c r="C365" s="90">
        <v>6520</v>
      </c>
      <c r="D365" s="167">
        <v>576</v>
      </c>
      <c r="E365" s="88">
        <v>0</v>
      </c>
      <c r="F365" s="88">
        <v>0</v>
      </c>
      <c r="G365" s="88">
        <f>C365*0.0327+D365*2/36</f>
        <v>245.20400000000001</v>
      </c>
      <c r="H365" s="58">
        <f>C365*0.0258+D365*3/48</f>
        <v>204.21600000000001</v>
      </c>
      <c r="I365" s="58">
        <f>C365*0.0217+D365*4/60</f>
        <v>179.88400000000001</v>
      </c>
      <c r="J365" s="219"/>
    </row>
    <row r="366" spans="1:10" s="223" customFormat="1" x14ac:dyDescent="0.25">
      <c r="A366" s="164" t="s">
        <v>3239</v>
      </c>
      <c r="B366" s="165" t="s">
        <v>3240</v>
      </c>
      <c r="C366" s="90">
        <v>6520</v>
      </c>
      <c r="D366" s="167">
        <v>576</v>
      </c>
      <c r="E366" s="88">
        <v>0</v>
      </c>
      <c r="F366" s="88">
        <v>0</v>
      </c>
      <c r="G366" s="88">
        <f>C366*0.0327+D366*2/36</f>
        <v>245.20400000000001</v>
      </c>
      <c r="H366" s="58">
        <f>C366*0.0258+D366*3/48</f>
        <v>204.21600000000001</v>
      </c>
      <c r="I366" s="58">
        <f>C366*0.0217+D366*4/60</f>
        <v>179.88400000000001</v>
      </c>
      <c r="J366" s="219"/>
    </row>
    <row r="367" spans="1:10" s="223" customFormat="1" ht="30" x14ac:dyDescent="0.25">
      <c r="A367" s="161" t="s">
        <v>3216</v>
      </c>
      <c r="B367" s="230" t="s">
        <v>3217</v>
      </c>
      <c r="C367" s="90">
        <v>61220</v>
      </c>
      <c r="D367" s="167">
        <v>16068</v>
      </c>
      <c r="E367" s="88">
        <v>0</v>
      </c>
      <c r="F367" s="88">
        <v>0</v>
      </c>
      <c r="G367" s="88">
        <f>C367*0.0327+D367*2/36</f>
        <v>2894.5606666666667</v>
      </c>
      <c r="H367" s="58">
        <f>C367*0.0258+D367*3/48</f>
        <v>2583.7260000000001</v>
      </c>
      <c r="I367" s="58">
        <f>C367*0.0217+D367*4/60</f>
        <v>2399.674</v>
      </c>
      <c r="J367" s="219"/>
    </row>
    <row r="368" spans="1:10" s="223" customFormat="1" ht="30" x14ac:dyDescent="0.25">
      <c r="A368" s="161" t="s">
        <v>3218</v>
      </c>
      <c r="B368" s="230" t="s">
        <v>3219</v>
      </c>
      <c r="C368" s="90">
        <v>70788</v>
      </c>
      <c r="D368" s="167">
        <v>18576</v>
      </c>
      <c r="E368" s="88">
        <v>0</v>
      </c>
      <c r="F368" s="88">
        <v>0</v>
      </c>
      <c r="G368" s="88">
        <f>C368*0.0327+D368*2/36</f>
        <v>3346.7676000000001</v>
      </c>
      <c r="H368" s="58">
        <f>C368*0.0258+D368*3/48</f>
        <v>2987.3303999999998</v>
      </c>
      <c r="I368" s="58">
        <f>C368*0.0217+D368*4/60</f>
        <v>2774.4996000000001</v>
      </c>
      <c r="J368" s="219"/>
    </row>
    <row r="369" spans="1:10" s="35" customFormat="1" x14ac:dyDescent="0.25">
      <c r="A369" s="161" t="s">
        <v>3214</v>
      </c>
      <c r="B369" s="230" t="s">
        <v>3215</v>
      </c>
      <c r="C369" s="90">
        <v>55640</v>
      </c>
      <c r="D369" s="167">
        <v>14604</v>
      </c>
      <c r="E369" s="88">
        <v>0</v>
      </c>
      <c r="F369" s="88">
        <v>0</v>
      </c>
      <c r="G369" s="88">
        <f>C369*0.0327+D369*2/36</f>
        <v>2630.7613333333334</v>
      </c>
      <c r="H369" s="58">
        <f>C369*0.0258+D369*3/48</f>
        <v>2348.2619999999997</v>
      </c>
      <c r="I369" s="58">
        <f>C369*0.0217+D369*4/60</f>
        <v>2180.9879999999998</v>
      </c>
      <c r="J369" s="219"/>
    </row>
    <row r="370" spans="1:10" s="223" customFormat="1" x14ac:dyDescent="0.25">
      <c r="A370" s="272" t="s">
        <v>3311</v>
      </c>
      <c r="B370" s="272" t="s">
        <v>240</v>
      </c>
      <c r="C370" s="264">
        <v>524</v>
      </c>
      <c r="D370" s="265">
        <v>0</v>
      </c>
      <c r="E370" s="265">
        <v>0</v>
      </c>
      <c r="F370" s="265">
        <v>0</v>
      </c>
      <c r="G370" s="265">
        <f>C370*0.0327+D370*2/36</f>
        <v>17.134799999999998</v>
      </c>
      <c r="H370" s="264">
        <f>C370*0.0258+D370*3/48</f>
        <v>13.5192</v>
      </c>
      <c r="I370" s="264">
        <f>C370*0.0217+D370*4/60</f>
        <v>11.370800000000001</v>
      </c>
      <c r="J370" s="219"/>
    </row>
    <row r="371" spans="1:10" s="223" customFormat="1" x14ac:dyDescent="0.25">
      <c r="A371" s="273" t="s">
        <v>3312</v>
      </c>
      <c r="B371" s="273" t="s">
        <v>3313</v>
      </c>
      <c r="C371" s="264">
        <v>4300</v>
      </c>
      <c r="D371" s="265">
        <v>0</v>
      </c>
      <c r="E371" s="265">
        <v>0</v>
      </c>
      <c r="F371" s="265">
        <v>0</v>
      </c>
      <c r="G371" s="265">
        <f>C371*0.0327+D371*2/36</f>
        <v>140.61000000000001</v>
      </c>
      <c r="H371" s="264">
        <f>C371*0.0258+D371*3/48</f>
        <v>110.94</v>
      </c>
      <c r="I371" s="264">
        <f>C371*0.0217+D371*4/60</f>
        <v>93.31</v>
      </c>
      <c r="J371" s="219"/>
    </row>
    <row r="372" spans="1:10" s="223" customFormat="1" x14ac:dyDescent="0.25">
      <c r="A372" s="224" t="s">
        <v>221</v>
      </c>
      <c r="B372" s="60" t="s">
        <v>222</v>
      </c>
      <c r="C372" s="58">
        <v>2256.3499999999926</v>
      </c>
      <c r="D372" s="36">
        <v>0</v>
      </c>
      <c r="E372" s="36">
        <v>0</v>
      </c>
      <c r="F372" s="36">
        <v>0</v>
      </c>
      <c r="G372" s="36">
        <v>73.782644999999761</v>
      </c>
      <c r="H372" s="58">
        <v>58.21382999999981</v>
      </c>
      <c r="I372" s="58">
        <v>48.962794999999844</v>
      </c>
      <c r="J372" s="219"/>
    </row>
    <row r="373" spans="1:10" s="223" customFormat="1" ht="30" x14ac:dyDescent="0.25">
      <c r="A373" s="224" t="s">
        <v>223</v>
      </c>
      <c r="B373" s="60" t="s">
        <v>2170</v>
      </c>
      <c r="C373" s="58">
        <v>9335.9172999999992</v>
      </c>
      <c r="D373" s="36">
        <v>0</v>
      </c>
      <c r="E373" s="36">
        <v>0</v>
      </c>
      <c r="F373" s="36">
        <v>0</v>
      </c>
      <c r="G373" s="36">
        <v>305.28449570999999</v>
      </c>
      <c r="H373" s="58">
        <v>240.86666633999997</v>
      </c>
      <c r="I373" s="58">
        <v>202.58940540999998</v>
      </c>
      <c r="J373" s="219"/>
    </row>
    <row r="374" spans="1:10" s="222" customFormat="1" ht="30" x14ac:dyDescent="0.25">
      <c r="A374" s="224" t="s">
        <v>224</v>
      </c>
      <c r="B374" s="60" t="s">
        <v>2171</v>
      </c>
      <c r="C374" s="58">
        <v>1135.1100000000033</v>
      </c>
      <c r="D374" s="36">
        <v>0</v>
      </c>
      <c r="E374" s="36">
        <v>0</v>
      </c>
      <c r="F374" s="36">
        <v>0</v>
      </c>
      <c r="G374" s="36">
        <v>37.118097000000105</v>
      </c>
      <c r="H374" s="58">
        <v>29.285838000000087</v>
      </c>
      <c r="I374" s="58">
        <v>24.631887000000074</v>
      </c>
      <c r="J374" s="219"/>
    </row>
    <row r="375" spans="1:10" s="223" customFormat="1" x14ac:dyDescent="0.25">
      <c r="A375" s="224" t="s">
        <v>227</v>
      </c>
      <c r="B375" s="221" t="s">
        <v>228</v>
      </c>
      <c r="C375" s="58">
        <v>894.06000000000188</v>
      </c>
      <c r="D375" s="36">
        <v>144</v>
      </c>
      <c r="E375" s="36">
        <v>0</v>
      </c>
      <c r="F375" s="36">
        <v>0</v>
      </c>
      <c r="G375" s="36">
        <v>37.235762000000065</v>
      </c>
      <c r="H375" s="58">
        <v>32.066748000000047</v>
      </c>
      <c r="I375" s="58">
        <v>29.001102000000039</v>
      </c>
      <c r="J375" s="219"/>
    </row>
    <row r="376" spans="1:10" s="223" customFormat="1" x14ac:dyDescent="0.25">
      <c r="A376" s="161" t="s">
        <v>3237</v>
      </c>
      <c r="B376" s="165" t="s">
        <v>3238</v>
      </c>
      <c r="C376" s="90">
        <v>6432</v>
      </c>
      <c r="D376" s="88">
        <v>0</v>
      </c>
      <c r="E376" s="88">
        <v>0</v>
      </c>
      <c r="F376" s="88">
        <v>0</v>
      </c>
      <c r="G376" s="88">
        <f>C376*0.0327+D376*2/36</f>
        <v>210.32640000000001</v>
      </c>
      <c r="H376" s="58">
        <f>C376*0.0258+D376*3/48</f>
        <v>165.94560000000001</v>
      </c>
      <c r="I376" s="58">
        <f>C376*0.0217+D376*4/60</f>
        <v>139.5744</v>
      </c>
      <c r="J376" s="219"/>
    </row>
    <row r="377" spans="1:10" s="223" customFormat="1" x14ac:dyDescent="0.25">
      <c r="A377" s="224" t="s">
        <v>231</v>
      </c>
      <c r="B377" s="60" t="s">
        <v>232</v>
      </c>
      <c r="C377" s="58">
        <v>94762.85</v>
      </c>
      <c r="D377" s="36">
        <v>9178</v>
      </c>
      <c r="E377" s="36">
        <v>0</v>
      </c>
      <c r="F377" s="36">
        <v>0</v>
      </c>
      <c r="G377" s="36">
        <v>3608.6340838888891</v>
      </c>
      <c r="H377" s="58">
        <v>3018.5065300000001</v>
      </c>
      <c r="I377" s="58">
        <v>2668.2205116666669</v>
      </c>
      <c r="J377" s="219"/>
    </row>
    <row r="378" spans="1:10" s="223" customFormat="1" x14ac:dyDescent="0.25">
      <c r="A378" s="224" t="s">
        <v>233</v>
      </c>
      <c r="B378" s="60" t="s">
        <v>234</v>
      </c>
      <c r="C378" s="58">
        <v>123815.33500000001</v>
      </c>
      <c r="D378" s="36">
        <v>11992</v>
      </c>
      <c r="E378" s="36">
        <v>0</v>
      </c>
      <c r="F378" s="36">
        <v>0</v>
      </c>
      <c r="G378" s="36">
        <v>4714.9836767222223</v>
      </c>
      <c r="H378" s="58">
        <v>3943.9356430000003</v>
      </c>
      <c r="I378" s="58">
        <v>3486.259436166667</v>
      </c>
      <c r="J378" s="219"/>
    </row>
    <row r="379" spans="1:10" s="223" customFormat="1" x14ac:dyDescent="0.25">
      <c r="A379" s="224" t="s">
        <v>235</v>
      </c>
      <c r="B379" s="60" t="s">
        <v>236</v>
      </c>
      <c r="C379" s="58">
        <v>34658.959999999999</v>
      </c>
      <c r="D379" s="36">
        <v>3357</v>
      </c>
      <c r="E379" s="36">
        <v>0</v>
      </c>
      <c r="F379" s="36">
        <v>0</v>
      </c>
      <c r="G379" s="36">
        <v>1319.847992</v>
      </c>
      <c r="H379" s="58">
        <v>1104.0136680000001</v>
      </c>
      <c r="I379" s="58">
        <v>975.89943199999993</v>
      </c>
      <c r="J379" s="219"/>
    </row>
    <row r="380" spans="1:10" s="223" customFormat="1" x14ac:dyDescent="0.25">
      <c r="A380" s="224" t="s">
        <v>241</v>
      </c>
      <c r="B380" s="60" t="s">
        <v>242</v>
      </c>
      <c r="C380" s="58">
        <v>2328.5599999999927</v>
      </c>
      <c r="D380" s="36">
        <v>0</v>
      </c>
      <c r="E380" s="36">
        <v>0</v>
      </c>
      <c r="F380" s="36">
        <v>0</v>
      </c>
      <c r="G380" s="36">
        <v>76.143911999999759</v>
      </c>
      <c r="H380" s="58">
        <v>60.076847999999814</v>
      </c>
      <c r="I380" s="58">
        <v>50.529751999999846</v>
      </c>
      <c r="J380" s="219"/>
    </row>
    <row r="381" spans="1:10" s="35" customFormat="1" x14ac:dyDescent="0.25">
      <c r="A381" s="224" t="s">
        <v>243</v>
      </c>
      <c r="B381" s="60" t="s">
        <v>126</v>
      </c>
      <c r="C381" s="58">
        <v>3315.5117</v>
      </c>
      <c r="D381" s="36">
        <v>0</v>
      </c>
      <c r="E381" s="36">
        <v>0</v>
      </c>
      <c r="F381" s="36">
        <v>0</v>
      </c>
      <c r="G381" s="36">
        <v>108.41723259</v>
      </c>
      <c r="H381" s="58">
        <v>85.540201859999996</v>
      </c>
      <c r="I381" s="58">
        <v>71.946603890000006</v>
      </c>
      <c r="J381" s="219"/>
    </row>
    <row r="382" spans="1:10" s="223" customFormat="1" x14ac:dyDescent="0.25">
      <c r="A382" s="224" t="s">
        <v>244</v>
      </c>
      <c r="B382" s="60" t="s">
        <v>245</v>
      </c>
      <c r="C382" s="58">
        <v>9750.4838999999993</v>
      </c>
      <c r="D382" s="36">
        <v>0</v>
      </c>
      <c r="E382" s="36">
        <v>0</v>
      </c>
      <c r="F382" s="36">
        <v>0</v>
      </c>
      <c r="G382" s="36">
        <v>318.84082352999997</v>
      </c>
      <c r="H382" s="58">
        <v>251.56248461999999</v>
      </c>
      <c r="I382" s="58">
        <v>211.58550062999998</v>
      </c>
      <c r="J382" s="219"/>
    </row>
    <row r="383" spans="1:10" s="223" customFormat="1" x14ac:dyDescent="0.25">
      <c r="A383" s="161" t="s">
        <v>3245</v>
      </c>
      <c r="B383" s="165" t="s">
        <v>3246</v>
      </c>
      <c r="C383" s="90">
        <v>2816</v>
      </c>
      <c r="D383" s="88">
        <v>0</v>
      </c>
      <c r="E383" s="88">
        <v>0</v>
      </c>
      <c r="F383" s="88">
        <v>0</v>
      </c>
      <c r="G383" s="88">
        <f>C383*0.0327+D383*2/36</f>
        <v>92.083200000000005</v>
      </c>
      <c r="H383" s="58">
        <f>C383*0.0258+D383*3/48</f>
        <v>72.652799999999999</v>
      </c>
      <c r="I383" s="58">
        <f>C383*0.0217+D383*4/60</f>
        <v>61.107199999999999</v>
      </c>
      <c r="J383" s="219"/>
    </row>
    <row r="384" spans="1:10" s="223" customFormat="1" x14ac:dyDescent="0.25">
      <c r="A384" s="224" t="s">
        <v>246</v>
      </c>
      <c r="B384" s="62" t="s">
        <v>247</v>
      </c>
      <c r="C384" s="58">
        <v>8252.4700000000284</v>
      </c>
      <c r="D384" s="36">
        <v>960</v>
      </c>
      <c r="E384" s="36">
        <v>0</v>
      </c>
      <c r="F384" s="36">
        <v>0</v>
      </c>
      <c r="G384" s="36">
        <v>323.18910233333423</v>
      </c>
      <c r="H384" s="58">
        <v>272.91372600000074</v>
      </c>
      <c r="I384" s="58">
        <v>243.07859900000062</v>
      </c>
      <c r="J384" s="219"/>
    </row>
    <row r="385" spans="1:10" s="223" customFormat="1" x14ac:dyDescent="0.25">
      <c r="A385" s="100" t="s">
        <v>2894</v>
      </c>
      <c r="B385" s="56" t="s">
        <v>2905</v>
      </c>
      <c r="C385" s="36">
        <v>4000</v>
      </c>
      <c r="D385" s="227">
        <v>0</v>
      </c>
      <c r="E385" s="36">
        <v>0</v>
      </c>
      <c r="F385" s="36">
        <v>0</v>
      </c>
      <c r="G385" s="36">
        <f>C385*0.0327+D385*2/36+E385/12+F385/12</f>
        <v>130.80000000000001</v>
      </c>
      <c r="H385" s="58">
        <f>C385*0.0258+D385*3/48+E385/12+F385/12</f>
        <v>103.2</v>
      </c>
      <c r="I385" s="58">
        <f>C385*0.0217+D385*4/60+E385/12+G385/12</f>
        <v>97.7</v>
      </c>
      <c r="J385" s="219"/>
    </row>
    <row r="386" spans="1:10" s="223" customFormat="1" x14ac:dyDescent="0.25">
      <c r="A386" s="100" t="s">
        <v>2895</v>
      </c>
      <c r="B386" s="56" t="s">
        <v>2906</v>
      </c>
      <c r="C386" s="36">
        <v>4000</v>
      </c>
      <c r="D386" s="227">
        <v>0</v>
      </c>
      <c r="E386" s="36">
        <v>0</v>
      </c>
      <c r="F386" s="36">
        <v>0</v>
      </c>
      <c r="G386" s="36">
        <f>C386*0.0327+D386*2/36+E386/12+F386/12</f>
        <v>130.80000000000001</v>
      </c>
      <c r="H386" s="58">
        <f>C386*0.0258+D386*3/48+E386/12+F386/12</f>
        <v>103.2</v>
      </c>
      <c r="I386" s="58">
        <f>C386*0.0217+D386*4/60+E386/12+G386/12</f>
        <v>97.7</v>
      </c>
      <c r="J386" s="219"/>
    </row>
    <row r="387" spans="1:10" s="223" customFormat="1" x14ac:dyDescent="0.25">
      <c r="A387" s="224" t="s">
        <v>248</v>
      </c>
      <c r="B387" s="60" t="s">
        <v>249</v>
      </c>
      <c r="C387" s="58">
        <v>95.9</v>
      </c>
      <c r="D387" s="36">
        <v>0</v>
      </c>
      <c r="E387" s="36">
        <v>0</v>
      </c>
      <c r="F387" s="36">
        <v>0</v>
      </c>
      <c r="G387" s="36">
        <v>3.1359300000000001</v>
      </c>
      <c r="H387" s="58">
        <v>2.4742200000000003</v>
      </c>
      <c r="I387" s="58">
        <v>2.0810300000000002</v>
      </c>
      <c r="J387" s="219"/>
    </row>
    <row r="388" spans="1:10" s="223" customFormat="1" x14ac:dyDescent="0.25">
      <c r="A388" s="224" t="s">
        <v>250</v>
      </c>
      <c r="B388" s="221" t="s">
        <v>251</v>
      </c>
      <c r="C388" s="58">
        <v>169.61999999999989</v>
      </c>
      <c r="D388" s="36">
        <v>24</v>
      </c>
      <c r="E388" s="36">
        <v>0</v>
      </c>
      <c r="F388" s="36">
        <v>0</v>
      </c>
      <c r="G388" s="36">
        <v>6.8799073333333292</v>
      </c>
      <c r="H388" s="58">
        <v>5.8761959999999975</v>
      </c>
      <c r="I388" s="58">
        <v>5.2807539999999982</v>
      </c>
      <c r="J388" s="219"/>
    </row>
    <row r="389" spans="1:10" s="223" customFormat="1" x14ac:dyDescent="0.25">
      <c r="A389" s="224" t="s">
        <v>252</v>
      </c>
      <c r="B389" s="60" t="s">
        <v>253</v>
      </c>
      <c r="C389" s="58">
        <v>454.38999999999913</v>
      </c>
      <c r="D389" s="36">
        <v>0</v>
      </c>
      <c r="E389" s="36">
        <v>0</v>
      </c>
      <c r="F389" s="36">
        <v>0</v>
      </c>
      <c r="G389" s="36">
        <v>14.858552999999972</v>
      </c>
      <c r="H389" s="58">
        <v>11.723261999999977</v>
      </c>
      <c r="I389" s="58">
        <v>9.860262999999982</v>
      </c>
      <c r="J389" s="219"/>
    </row>
    <row r="390" spans="1:10" s="223" customFormat="1" x14ac:dyDescent="0.25">
      <c r="A390" s="224" t="s">
        <v>254</v>
      </c>
      <c r="B390" s="60" t="s">
        <v>255</v>
      </c>
      <c r="C390" s="58">
        <v>1143.4700000000034</v>
      </c>
      <c r="D390" s="36">
        <v>0</v>
      </c>
      <c r="E390" s="36">
        <v>0</v>
      </c>
      <c r="F390" s="36">
        <v>0</v>
      </c>
      <c r="G390" s="36">
        <v>37.391469000000114</v>
      </c>
      <c r="H390" s="58">
        <v>29.501526000000087</v>
      </c>
      <c r="I390" s="58">
        <v>24.813299000000075</v>
      </c>
      <c r="J390" s="219"/>
    </row>
    <row r="391" spans="1:10" s="223" customFormat="1" x14ac:dyDescent="0.25">
      <c r="A391" s="168" t="s">
        <v>3259</v>
      </c>
      <c r="B391" s="163" t="s">
        <v>3260</v>
      </c>
      <c r="C391" s="90">
        <v>7440</v>
      </c>
      <c r="D391" s="167">
        <v>372</v>
      </c>
      <c r="E391" s="88">
        <v>0</v>
      </c>
      <c r="F391" s="88">
        <v>0</v>
      </c>
      <c r="G391" s="88">
        <f>C391*0.0327+D391*2/36</f>
        <v>263.9546666666667</v>
      </c>
      <c r="H391" s="58">
        <f>C391*0.0258+D391*3/48</f>
        <v>215.202</v>
      </c>
      <c r="I391" s="58">
        <f>C391*0.0217+D391*4/60</f>
        <v>186.24800000000002</v>
      </c>
      <c r="J391" s="219"/>
    </row>
    <row r="392" spans="1:10" s="223" customFormat="1" x14ac:dyDescent="0.25">
      <c r="A392" s="168" t="s">
        <v>3261</v>
      </c>
      <c r="B392" s="163" t="s">
        <v>3262</v>
      </c>
      <c r="C392" s="90">
        <v>6480</v>
      </c>
      <c r="D392" s="167">
        <v>564</v>
      </c>
      <c r="E392" s="88">
        <v>0</v>
      </c>
      <c r="F392" s="88">
        <v>0</v>
      </c>
      <c r="G392" s="88">
        <f>C392*0.0327+D392*2/36</f>
        <v>243.22933333333333</v>
      </c>
      <c r="H392" s="58">
        <f>C392*0.0258+D392*3/48</f>
        <v>202.434</v>
      </c>
      <c r="I392" s="58">
        <f>C392*0.0217+D392*4/60</f>
        <v>178.21600000000001</v>
      </c>
      <c r="J392" s="219"/>
    </row>
    <row r="393" spans="1:10" s="223" customFormat="1" x14ac:dyDescent="0.25">
      <c r="A393" s="224" t="s">
        <v>2188</v>
      </c>
      <c r="B393" s="221" t="s">
        <v>2189</v>
      </c>
      <c r="C393" s="58">
        <v>18940.610000000055</v>
      </c>
      <c r="D393" s="36">
        <v>2724</v>
      </c>
      <c r="E393" s="36">
        <v>0</v>
      </c>
      <c r="F393" s="36">
        <v>0</v>
      </c>
      <c r="G393" s="36">
        <v>770.69128033333516</v>
      </c>
      <c r="H393" s="58">
        <v>658.91773800000146</v>
      </c>
      <c r="I393" s="58">
        <v>592.61123700000121</v>
      </c>
      <c r="J393" s="219"/>
    </row>
    <row r="394" spans="1:10" s="223" customFormat="1" x14ac:dyDescent="0.25">
      <c r="A394" s="224" t="s">
        <v>256</v>
      </c>
      <c r="B394" s="60" t="s">
        <v>257</v>
      </c>
      <c r="C394" s="58">
        <v>8371.4900000000289</v>
      </c>
      <c r="D394" s="36">
        <v>756</v>
      </c>
      <c r="E394" s="36">
        <v>0</v>
      </c>
      <c r="F394" s="36">
        <v>0</v>
      </c>
      <c r="G394" s="36">
        <v>315.74772300000092</v>
      </c>
      <c r="H394" s="58">
        <v>263.23444200000074</v>
      </c>
      <c r="I394" s="58">
        <v>232.06133300000064</v>
      </c>
      <c r="J394" s="219"/>
    </row>
    <row r="395" spans="1:10" s="223" customFormat="1" x14ac:dyDescent="0.25">
      <c r="A395" s="168" t="s">
        <v>3263</v>
      </c>
      <c r="B395" s="163" t="s">
        <v>3264</v>
      </c>
      <c r="C395" s="90">
        <v>17600</v>
      </c>
      <c r="D395" s="167">
        <v>876</v>
      </c>
      <c r="E395" s="88">
        <v>0</v>
      </c>
      <c r="F395" s="88">
        <v>0</v>
      </c>
      <c r="G395" s="88">
        <f>C395*0.0327+D395*2/36</f>
        <v>624.18666666666661</v>
      </c>
      <c r="H395" s="58">
        <f>C395*0.0258+D395*3/48</f>
        <v>508.83</v>
      </c>
      <c r="I395" s="58">
        <f>C395*0.0217+D395*4/60</f>
        <v>440.32</v>
      </c>
      <c r="J395" s="219"/>
    </row>
    <row r="396" spans="1:10" s="223" customFormat="1" x14ac:dyDescent="0.25">
      <c r="A396" s="224" t="s">
        <v>258</v>
      </c>
      <c r="B396" s="61" t="s">
        <v>259</v>
      </c>
      <c r="C396" s="58">
        <v>22451.1</v>
      </c>
      <c r="D396" s="36">
        <v>636</v>
      </c>
      <c r="E396" s="36">
        <v>0</v>
      </c>
      <c r="F396" s="36">
        <v>0</v>
      </c>
      <c r="G396" s="36">
        <v>769.48430333333329</v>
      </c>
      <c r="H396" s="58">
        <v>618.98838000000001</v>
      </c>
      <c r="I396" s="58">
        <v>529.58887000000004</v>
      </c>
      <c r="J396" s="219"/>
    </row>
    <row r="397" spans="1:10" s="223" customFormat="1" x14ac:dyDescent="0.25">
      <c r="A397" s="224" t="s">
        <v>260</v>
      </c>
      <c r="B397" s="60" t="s">
        <v>261</v>
      </c>
      <c r="C397" s="58">
        <v>953.55000000000177</v>
      </c>
      <c r="D397" s="36">
        <v>0</v>
      </c>
      <c r="E397" s="36">
        <v>0</v>
      </c>
      <c r="F397" s="36">
        <v>0</v>
      </c>
      <c r="G397" s="36">
        <v>31.181085000000056</v>
      </c>
      <c r="H397" s="58">
        <v>24.601590000000044</v>
      </c>
      <c r="I397" s="58">
        <v>20.69203500000004</v>
      </c>
      <c r="J397" s="219"/>
    </row>
    <row r="398" spans="1:10" s="223" customFormat="1" x14ac:dyDescent="0.25">
      <c r="A398" s="161" t="s">
        <v>3257</v>
      </c>
      <c r="B398" s="163" t="s">
        <v>3258</v>
      </c>
      <c r="C398" s="90">
        <v>3088</v>
      </c>
      <c r="D398" s="88">
        <v>0</v>
      </c>
      <c r="E398" s="88">
        <v>0</v>
      </c>
      <c r="F398" s="88">
        <v>0</v>
      </c>
      <c r="G398" s="88">
        <f>C398*0.0327+D398*2/36</f>
        <v>100.9776</v>
      </c>
      <c r="H398" s="58">
        <f>C398*0.0258+D398*3/48</f>
        <v>79.670400000000001</v>
      </c>
      <c r="I398" s="58">
        <f>C398*0.0217+D398*4/60</f>
        <v>67.009600000000006</v>
      </c>
      <c r="J398" s="219"/>
    </row>
    <row r="399" spans="1:10" s="223" customFormat="1" x14ac:dyDescent="0.25">
      <c r="A399" s="161" t="s">
        <v>3255</v>
      </c>
      <c r="B399" s="163" t="s">
        <v>3256</v>
      </c>
      <c r="C399" s="90">
        <v>336</v>
      </c>
      <c r="D399" s="88">
        <v>0</v>
      </c>
      <c r="E399" s="88">
        <v>0</v>
      </c>
      <c r="F399" s="88">
        <v>0</v>
      </c>
      <c r="G399" s="88">
        <f>C399*0.0327+D399*2/36</f>
        <v>10.9872</v>
      </c>
      <c r="H399" s="58">
        <f>C399*0.0258+D399*3/48</f>
        <v>8.6687999999999992</v>
      </c>
      <c r="I399" s="58">
        <f>C399*0.0217+D399*4/60</f>
        <v>7.2911999999999999</v>
      </c>
      <c r="J399" s="219"/>
    </row>
    <row r="400" spans="1:10" s="223" customFormat="1" x14ac:dyDescent="0.25">
      <c r="A400" s="224" t="s">
        <v>266</v>
      </c>
      <c r="B400" s="60" t="s">
        <v>267</v>
      </c>
      <c r="C400" s="58">
        <v>4391.439999999986</v>
      </c>
      <c r="D400" s="36">
        <v>424</v>
      </c>
      <c r="E400" s="36">
        <v>0</v>
      </c>
      <c r="F400" s="36">
        <v>0</v>
      </c>
      <c r="G400" s="36">
        <v>167.15564355555512</v>
      </c>
      <c r="H400" s="58">
        <v>139.79915199999965</v>
      </c>
      <c r="I400" s="58">
        <v>123.56091466666636</v>
      </c>
      <c r="J400" s="219"/>
    </row>
    <row r="401" spans="1:10" s="223" customFormat="1" x14ac:dyDescent="0.25">
      <c r="A401" s="224" t="s">
        <v>268</v>
      </c>
      <c r="B401" s="60" t="s">
        <v>269</v>
      </c>
      <c r="C401" s="58">
        <v>4026.1972999999998</v>
      </c>
      <c r="D401" s="36">
        <v>0</v>
      </c>
      <c r="E401" s="36">
        <v>0</v>
      </c>
      <c r="F401" s="36">
        <v>0</v>
      </c>
      <c r="G401" s="36">
        <v>131.65665171000001</v>
      </c>
      <c r="H401" s="58">
        <v>103.87589034</v>
      </c>
      <c r="I401" s="58">
        <v>87.368481410000001</v>
      </c>
      <c r="J401" s="219"/>
    </row>
    <row r="402" spans="1:10" s="223" customFormat="1" x14ac:dyDescent="0.25">
      <c r="A402" s="224" t="s">
        <v>270</v>
      </c>
      <c r="B402" s="60" t="s">
        <v>271</v>
      </c>
      <c r="C402" s="58">
        <v>4024.1550999999999</v>
      </c>
      <c r="D402" s="36">
        <v>0</v>
      </c>
      <c r="E402" s="36">
        <v>0</v>
      </c>
      <c r="F402" s="36">
        <v>0</v>
      </c>
      <c r="G402" s="36">
        <v>131.58987177</v>
      </c>
      <c r="H402" s="58">
        <v>103.82320158</v>
      </c>
      <c r="I402" s="58">
        <v>87.324165669999999</v>
      </c>
      <c r="J402" s="219"/>
    </row>
    <row r="403" spans="1:10" s="223" customFormat="1" x14ac:dyDescent="0.25">
      <c r="A403" s="224" t="s">
        <v>272</v>
      </c>
      <c r="B403" s="60" t="s">
        <v>273</v>
      </c>
      <c r="C403" s="58">
        <v>3822.6699999999928</v>
      </c>
      <c r="D403" s="36">
        <v>370</v>
      </c>
      <c r="E403" s="36">
        <v>0</v>
      </c>
      <c r="F403" s="36">
        <v>0</v>
      </c>
      <c r="G403" s="36">
        <v>145.55686455555531</v>
      </c>
      <c r="H403" s="58">
        <v>121.74988599999982</v>
      </c>
      <c r="I403" s="58">
        <v>107.61860566666651</v>
      </c>
      <c r="J403" s="219"/>
    </row>
    <row r="404" spans="1:10" s="223" customFormat="1" x14ac:dyDescent="0.25">
      <c r="A404" s="224" t="s">
        <v>274</v>
      </c>
      <c r="B404" s="60" t="s">
        <v>275</v>
      </c>
      <c r="C404" s="58">
        <v>126.6</v>
      </c>
      <c r="D404" s="36">
        <v>0</v>
      </c>
      <c r="E404" s="36">
        <v>0</v>
      </c>
      <c r="F404" s="36">
        <v>0</v>
      </c>
      <c r="G404" s="36">
        <v>4.1398199999999994</v>
      </c>
      <c r="H404" s="58">
        <v>3.2662800000000001</v>
      </c>
      <c r="I404" s="58">
        <v>2.74722</v>
      </c>
      <c r="J404" s="219"/>
    </row>
    <row r="405" spans="1:10" s="223" customFormat="1" x14ac:dyDescent="0.25">
      <c r="A405" s="224" t="s">
        <v>276</v>
      </c>
      <c r="B405" s="60" t="s">
        <v>277</v>
      </c>
      <c r="C405" s="58">
        <v>1976.9500000000035</v>
      </c>
      <c r="D405" s="36">
        <v>0</v>
      </c>
      <c r="E405" s="36">
        <v>0</v>
      </c>
      <c r="F405" s="36">
        <v>0</v>
      </c>
      <c r="G405" s="36">
        <v>64.646265000000113</v>
      </c>
      <c r="H405" s="58">
        <v>51.005310000000087</v>
      </c>
      <c r="I405" s="58">
        <v>42.899815000000075</v>
      </c>
      <c r="J405" s="219"/>
    </row>
    <row r="406" spans="1:10" s="223" customFormat="1" x14ac:dyDescent="0.25">
      <c r="A406" s="224" t="s">
        <v>278</v>
      </c>
      <c r="B406" s="60" t="s">
        <v>279</v>
      </c>
      <c r="C406" s="58">
        <v>1143.4700000000034</v>
      </c>
      <c r="D406" s="36">
        <v>0</v>
      </c>
      <c r="E406" s="36">
        <v>0</v>
      </c>
      <c r="F406" s="36">
        <v>0</v>
      </c>
      <c r="G406" s="36">
        <v>37.391469000000114</v>
      </c>
      <c r="H406" s="58">
        <v>29.501526000000087</v>
      </c>
      <c r="I406" s="58">
        <v>24.813299000000075</v>
      </c>
      <c r="J406" s="219"/>
    </row>
    <row r="407" spans="1:10" s="223" customFormat="1" x14ac:dyDescent="0.25">
      <c r="A407" s="224" t="s">
        <v>2190</v>
      </c>
      <c r="B407" s="221" t="s">
        <v>2191</v>
      </c>
      <c r="C407" s="58">
        <v>8120.8082999999997</v>
      </c>
      <c r="D407" s="36">
        <v>0</v>
      </c>
      <c r="E407" s="36">
        <v>0</v>
      </c>
      <c r="F407" s="36">
        <v>0</v>
      </c>
      <c r="G407" s="36">
        <v>265.55043140999999</v>
      </c>
      <c r="H407" s="58">
        <v>209.51685413999999</v>
      </c>
      <c r="I407" s="58">
        <v>176.22154011000001</v>
      </c>
      <c r="J407" s="219"/>
    </row>
    <row r="408" spans="1:10" s="223" customFormat="1" x14ac:dyDescent="0.25">
      <c r="A408" s="224" t="s">
        <v>280</v>
      </c>
      <c r="B408" s="60" t="s">
        <v>281</v>
      </c>
      <c r="C408" s="58">
        <v>8104.4706999999999</v>
      </c>
      <c r="D408" s="36">
        <v>0</v>
      </c>
      <c r="E408" s="36">
        <v>0</v>
      </c>
      <c r="F408" s="36">
        <v>0</v>
      </c>
      <c r="G408" s="36">
        <v>265.01619189000002</v>
      </c>
      <c r="H408" s="58">
        <v>209.09534406</v>
      </c>
      <c r="I408" s="58">
        <v>175.86701418999999</v>
      </c>
      <c r="J408" s="219"/>
    </row>
    <row r="409" spans="1:10" s="223" customFormat="1" x14ac:dyDescent="0.25">
      <c r="A409" s="224" t="s">
        <v>288</v>
      </c>
      <c r="B409" s="60" t="s">
        <v>289</v>
      </c>
      <c r="C409" s="58">
        <v>6344.0942999999997</v>
      </c>
      <c r="D409" s="36">
        <v>0</v>
      </c>
      <c r="E409" s="36">
        <v>0</v>
      </c>
      <c r="F409" s="36">
        <v>0</v>
      </c>
      <c r="G409" s="36">
        <v>207.45188360999998</v>
      </c>
      <c r="H409" s="58">
        <v>163.67763294</v>
      </c>
      <c r="I409" s="58">
        <v>137.66684631000001</v>
      </c>
      <c r="J409" s="219"/>
    </row>
    <row r="410" spans="1:10" s="223" customFormat="1" x14ac:dyDescent="0.25">
      <c r="A410" s="224" t="s">
        <v>290</v>
      </c>
      <c r="B410" s="60" t="s">
        <v>291</v>
      </c>
      <c r="C410" s="58">
        <v>4411.152</v>
      </c>
      <c r="D410" s="36">
        <v>0</v>
      </c>
      <c r="E410" s="36">
        <v>0</v>
      </c>
      <c r="F410" s="36">
        <v>0</v>
      </c>
      <c r="G410" s="36">
        <v>144.24467039999999</v>
      </c>
      <c r="H410" s="58">
        <v>113.80772160000001</v>
      </c>
      <c r="I410" s="58">
        <v>95.721998400000004</v>
      </c>
      <c r="J410" s="219"/>
    </row>
    <row r="411" spans="1:10" s="223" customFormat="1" x14ac:dyDescent="0.25">
      <c r="A411" s="161" t="s">
        <v>3235</v>
      </c>
      <c r="B411" s="166" t="s">
        <v>3236</v>
      </c>
      <c r="C411" s="90">
        <v>6180</v>
      </c>
      <c r="D411" s="88">
        <v>0</v>
      </c>
      <c r="E411" s="88">
        <v>0</v>
      </c>
      <c r="F411" s="88">
        <v>0</v>
      </c>
      <c r="G411" s="88">
        <f>C411*0.0327+D411*2/36</f>
        <v>202.08600000000001</v>
      </c>
      <c r="H411" s="58">
        <f>C411*0.0258+D411*3/48</f>
        <v>159.44399999999999</v>
      </c>
      <c r="I411" s="58">
        <f>C411*0.0217+D411*4/60</f>
        <v>134.10599999999999</v>
      </c>
      <c r="J411" s="219"/>
    </row>
    <row r="412" spans="1:10" s="223" customFormat="1" x14ac:dyDescent="0.25">
      <c r="A412" s="224" t="s">
        <v>292</v>
      </c>
      <c r="B412" s="60" t="s">
        <v>293</v>
      </c>
      <c r="C412" s="58">
        <v>1129.3400000000033</v>
      </c>
      <c r="D412" s="36">
        <v>0</v>
      </c>
      <c r="E412" s="36">
        <v>0</v>
      </c>
      <c r="F412" s="36">
        <v>0</v>
      </c>
      <c r="G412" s="36">
        <v>36.929418000000112</v>
      </c>
      <c r="H412" s="58">
        <v>29.136972000000085</v>
      </c>
      <c r="I412" s="58">
        <v>24.506678000000072</v>
      </c>
      <c r="J412" s="219"/>
    </row>
    <row r="413" spans="1:10" s="223" customFormat="1" x14ac:dyDescent="0.25">
      <c r="A413" s="224" t="s">
        <v>294</v>
      </c>
      <c r="B413" s="60" t="s">
        <v>295</v>
      </c>
      <c r="C413" s="58">
        <v>6776</v>
      </c>
      <c r="D413" s="36">
        <v>655</v>
      </c>
      <c r="E413" s="36">
        <v>0</v>
      </c>
      <c r="F413" s="36">
        <v>0</v>
      </c>
      <c r="G413" s="36">
        <v>257.96408888888891</v>
      </c>
      <c r="H413" s="58">
        <v>215.75829999999999</v>
      </c>
      <c r="I413" s="58">
        <v>190.70586666666665</v>
      </c>
      <c r="J413" s="219"/>
    </row>
    <row r="414" spans="1:10" s="223" customFormat="1" x14ac:dyDescent="0.25">
      <c r="A414" s="224" t="s">
        <v>296</v>
      </c>
      <c r="B414" s="60" t="s">
        <v>297</v>
      </c>
      <c r="C414" s="58">
        <v>8497.1000000000295</v>
      </c>
      <c r="D414" s="36">
        <v>821</v>
      </c>
      <c r="E414" s="36">
        <v>0</v>
      </c>
      <c r="F414" s="36">
        <v>0</v>
      </c>
      <c r="G414" s="36">
        <v>323.46628111111204</v>
      </c>
      <c r="H414" s="58">
        <v>270.53768000000076</v>
      </c>
      <c r="I414" s="58">
        <v>239.12040333333397</v>
      </c>
      <c r="J414" s="219"/>
    </row>
    <row r="415" spans="1:10" s="223" customFormat="1" x14ac:dyDescent="0.25">
      <c r="A415" s="224" t="s">
        <v>300</v>
      </c>
      <c r="B415" s="60" t="s">
        <v>301</v>
      </c>
      <c r="C415" s="58">
        <v>1210.9600000000034</v>
      </c>
      <c r="D415" s="36">
        <v>0</v>
      </c>
      <c r="E415" s="36">
        <v>0</v>
      </c>
      <c r="F415" s="36">
        <v>0</v>
      </c>
      <c r="G415" s="36">
        <v>39.598392000000111</v>
      </c>
      <c r="H415" s="58">
        <v>31.24276800000009</v>
      </c>
      <c r="I415" s="58">
        <v>26.277832000000075</v>
      </c>
      <c r="J415" s="219"/>
    </row>
    <row r="416" spans="1:10" s="223" customFormat="1" x14ac:dyDescent="0.25">
      <c r="A416" s="224" t="s">
        <v>302</v>
      </c>
      <c r="B416" s="60" t="s">
        <v>303</v>
      </c>
      <c r="C416" s="58">
        <v>2016.6999999999925</v>
      </c>
      <c r="D416" s="36">
        <v>0</v>
      </c>
      <c r="E416" s="36">
        <v>0</v>
      </c>
      <c r="F416" s="36">
        <v>0</v>
      </c>
      <c r="G416" s="36">
        <v>65.946089999999757</v>
      </c>
      <c r="H416" s="58">
        <v>52.030859999999805</v>
      </c>
      <c r="I416" s="58">
        <v>43.76238999999984</v>
      </c>
      <c r="J416" s="219"/>
    </row>
    <row r="417" spans="1:10" s="223" customFormat="1" x14ac:dyDescent="0.25">
      <c r="A417" s="224" t="s">
        <v>304</v>
      </c>
      <c r="B417" s="60" t="s">
        <v>305</v>
      </c>
      <c r="C417" s="58">
        <v>2607.8894</v>
      </c>
      <c r="D417" s="36">
        <v>0</v>
      </c>
      <c r="E417" s="36">
        <v>0</v>
      </c>
      <c r="F417" s="36">
        <v>0</v>
      </c>
      <c r="G417" s="36">
        <v>85.277983379999995</v>
      </c>
      <c r="H417" s="58">
        <v>67.283546520000002</v>
      </c>
      <c r="I417" s="58">
        <v>56.591199979999999</v>
      </c>
      <c r="J417" s="219"/>
    </row>
    <row r="418" spans="1:10" s="223" customFormat="1" x14ac:dyDescent="0.25">
      <c r="A418" s="224" t="s">
        <v>306</v>
      </c>
      <c r="B418" s="60" t="s">
        <v>307</v>
      </c>
      <c r="C418" s="58">
        <v>833.20000000000186</v>
      </c>
      <c r="D418" s="36">
        <v>0</v>
      </c>
      <c r="E418" s="36">
        <v>0</v>
      </c>
      <c r="F418" s="36">
        <v>0</v>
      </c>
      <c r="G418" s="36">
        <v>27.245640000000062</v>
      </c>
      <c r="H418" s="58">
        <v>21.496560000000049</v>
      </c>
      <c r="I418" s="58">
        <v>18.080440000000042</v>
      </c>
      <c r="J418" s="219"/>
    </row>
    <row r="419" spans="1:10" s="223" customFormat="1" x14ac:dyDescent="0.25">
      <c r="A419" s="224" t="s">
        <v>308</v>
      </c>
      <c r="B419" s="61" t="s">
        <v>309</v>
      </c>
      <c r="C419" s="58">
        <v>16816.3825</v>
      </c>
      <c r="D419" s="36">
        <v>636</v>
      </c>
      <c r="E419" s="36">
        <v>0</v>
      </c>
      <c r="F419" s="36">
        <v>0</v>
      </c>
      <c r="G419" s="36">
        <v>585.22904108333341</v>
      </c>
      <c r="H419" s="58">
        <v>473.61266849999998</v>
      </c>
      <c r="I419" s="58">
        <v>407.31550024999996</v>
      </c>
      <c r="J419" s="219"/>
    </row>
    <row r="420" spans="1:10" s="223" customFormat="1" x14ac:dyDescent="0.25">
      <c r="A420" s="224" t="s">
        <v>310</v>
      </c>
      <c r="B420" s="60" t="s">
        <v>311</v>
      </c>
      <c r="C420" s="58">
        <v>1877.4200000000035</v>
      </c>
      <c r="D420" s="36">
        <v>181</v>
      </c>
      <c r="E420" s="36">
        <v>0</v>
      </c>
      <c r="F420" s="36">
        <v>0</v>
      </c>
      <c r="G420" s="36">
        <v>71.447189555555667</v>
      </c>
      <c r="H420" s="58">
        <v>59.749936000000091</v>
      </c>
      <c r="I420" s="58">
        <v>52.806680666666736</v>
      </c>
      <c r="J420" s="219"/>
    </row>
    <row r="421" spans="1:10" s="223" customFormat="1" x14ac:dyDescent="0.25">
      <c r="A421" s="224" t="s">
        <v>312</v>
      </c>
      <c r="B421" s="60" t="s">
        <v>313</v>
      </c>
      <c r="C421" s="58">
        <v>5386.43</v>
      </c>
      <c r="D421" s="36">
        <v>1400</v>
      </c>
      <c r="E421" s="36">
        <v>0</v>
      </c>
      <c r="F421" s="36">
        <v>0</v>
      </c>
      <c r="G421" s="36">
        <v>253.91403877777779</v>
      </c>
      <c r="H421" s="58">
        <v>226.46989400000001</v>
      </c>
      <c r="I421" s="58">
        <v>210.21886433333333</v>
      </c>
      <c r="J421" s="219"/>
    </row>
    <row r="422" spans="1:10" s="223" customFormat="1" x14ac:dyDescent="0.25">
      <c r="A422" s="224" t="s">
        <v>314</v>
      </c>
      <c r="B422" s="60" t="s">
        <v>315</v>
      </c>
      <c r="C422" s="58">
        <v>10709.970000000028</v>
      </c>
      <c r="D422" s="36">
        <v>1400</v>
      </c>
      <c r="E422" s="36">
        <v>0</v>
      </c>
      <c r="F422" s="36">
        <v>0</v>
      </c>
      <c r="G422" s="36">
        <v>427.9937967777787</v>
      </c>
      <c r="H422" s="58">
        <v>363.81722600000074</v>
      </c>
      <c r="I422" s="58">
        <v>325.73968233333397</v>
      </c>
      <c r="J422" s="219"/>
    </row>
    <row r="423" spans="1:10" s="223" customFormat="1" x14ac:dyDescent="0.25">
      <c r="A423" s="224" t="s">
        <v>316</v>
      </c>
      <c r="B423" s="60" t="s">
        <v>317</v>
      </c>
      <c r="C423" s="58">
        <v>16123.400000000029</v>
      </c>
      <c r="D423" s="36">
        <v>2800</v>
      </c>
      <c r="E423" s="36">
        <v>0</v>
      </c>
      <c r="F423" s="36">
        <v>0</v>
      </c>
      <c r="G423" s="36">
        <v>682.79073555555647</v>
      </c>
      <c r="H423" s="58">
        <v>590.98372000000074</v>
      </c>
      <c r="I423" s="58">
        <v>536.54444666666734</v>
      </c>
      <c r="J423" s="219"/>
    </row>
    <row r="424" spans="1:10" s="223" customFormat="1" x14ac:dyDescent="0.25">
      <c r="A424" s="224" t="s">
        <v>318</v>
      </c>
      <c r="B424" s="60" t="s">
        <v>319</v>
      </c>
      <c r="C424" s="58">
        <v>2187.2699999999927</v>
      </c>
      <c r="D424" s="36">
        <v>0</v>
      </c>
      <c r="E424" s="36">
        <v>0</v>
      </c>
      <c r="F424" s="36">
        <v>0</v>
      </c>
      <c r="G424" s="36">
        <v>71.523728999999761</v>
      </c>
      <c r="H424" s="58">
        <v>56.431565999999812</v>
      </c>
      <c r="I424" s="58">
        <v>47.46375899999984</v>
      </c>
      <c r="J424" s="219"/>
    </row>
    <row r="425" spans="1:10" s="223" customFormat="1" x14ac:dyDescent="0.25">
      <c r="A425" s="224" t="s">
        <v>320</v>
      </c>
      <c r="B425" s="60" t="s">
        <v>321</v>
      </c>
      <c r="C425" s="58">
        <v>13501.730000000029</v>
      </c>
      <c r="D425" s="36">
        <v>1305</v>
      </c>
      <c r="E425" s="36">
        <v>0</v>
      </c>
      <c r="F425" s="36">
        <v>0</v>
      </c>
      <c r="G425" s="36">
        <v>514.00657100000092</v>
      </c>
      <c r="H425" s="58">
        <v>429.90713400000072</v>
      </c>
      <c r="I425" s="58">
        <v>379.98754100000065</v>
      </c>
      <c r="J425" s="219"/>
    </row>
    <row r="426" spans="1:10" s="223" customFormat="1" x14ac:dyDescent="0.25">
      <c r="A426" s="102" t="s">
        <v>3265</v>
      </c>
      <c r="B426" s="41" t="s">
        <v>3266</v>
      </c>
      <c r="C426" s="90">
        <v>1684</v>
      </c>
      <c r="D426" s="88">
        <v>0</v>
      </c>
      <c r="E426" s="88">
        <v>0</v>
      </c>
      <c r="F426" s="88">
        <v>0</v>
      </c>
      <c r="G426" s="88">
        <f>C426*0.0327+D426*2/36</f>
        <v>55.066800000000001</v>
      </c>
      <c r="H426" s="58">
        <f>C426*0.0258+D426*3/48</f>
        <v>43.447200000000002</v>
      </c>
      <c r="I426" s="58">
        <f>C426*0.0217+D426*4/60</f>
        <v>36.5428</v>
      </c>
      <c r="J426" s="219"/>
    </row>
    <row r="427" spans="1:10" s="223" customFormat="1" ht="45" x14ac:dyDescent="0.25">
      <c r="A427" s="224" t="s">
        <v>1660</v>
      </c>
      <c r="B427" s="221" t="s">
        <v>1649</v>
      </c>
      <c r="C427" s="58">
        <v>13347.750000000029</v>
      </c>
      <c r="D427" s="36">
        <v>1752</v>
      </c>
      <c r="E427" s="36">
        <v>0</v>
      </c>
      <c r="F427" s="36">
        <v>0</v>
      </c>
      <c r="G427" s="36">
        <v>533.80475833333435</v>
      </c>
      <c r="H427" s="58">
        <v>453.87195000000077</v>
      </c>
      <c r="I427" s="58">
        <v>406.44617500000066</v>
      </c>
      <c r="J427" s="219"/>
    </row>
    <row r="428" spans="1:10" s="223" customFormat="1" ht="30" x14ac:dyDescent="0.25">
      <c r="A428" s="224" t="s">
        <v>324</v>
      </c>
      <c r="B428" s="55" t="s">
        <v>325</v>
      </c>
      <c r="C428" s="58">
        <v>31498.040000000055</v>
      </c>
      <c r="D428" s="36">
        <v>6036</v>
      </c>
      <c r="E428" s="36">
        <v>0</v>
      </c>
      <c r="F428" s="36">
        <v>0</v>
      </c>
      <c r="G428" s="36">
        <v>1365.319241333335</v>
      </c>
      <c r="H428" s="58">
        <v>1189.8994320000015</v>
      </c>
      <c r="I428" s="58">
        <v>1085.9074680000012</v>
      </c>
      <c r="J428" s="219"/>
    </row>
    <row r="429" spans="1:10" s="223" customFormat="1" x14ac:dyDescent="0.25">
      <c r="A429" s="224" t="s">
        <v>326</v>
      </c>
      <c r="B429" s="221" t="s">
        <v>327</v>
      </c>
      <c r="C429" s="58">
        <v>1572.170000000001</v>
      </c>
      <c r="D429" s="36">
        <v>300</v>
      </c>
      <c r="E429" s="36">
        <v>0</v>
      </c>
      <c r="F429" s="36">
        <v>0</v>
      </c>
      <c r="G429" s="36">
        <v>68.0766256666667</v>
      </c>
      <c r="H429" s="58">
        <v>59.311986000000026</v>
      </c>
      <c r="I429" s="58">
        <v>54.116089000000024</v>
      </c>
      <c r="J429" s="219"/>
    </row>
    <row r="430" spans="1:10" s="223" customFormat="1" x14ac:dyDescent="0.25">
      <c r="A430" s="224" t="s">
        <v>328</v>
      </c>
      <c r="B430" s="221" t="s">
        <v>329</v>
      </c>
      <c r="C430" s="58">
        <v>1572.170000000001</v>
      </c>
      <c r="D430" s="36">
        <v>300</v>
      </c>
      <c r="E430" s="36">
        <v>0</v>
      </c>
      <c r="F430" s="36">
        <v>0</v>
      </c>
      <c r="G430" s="36">
        <v>68.0766256666667</v>
      </c>
      <c r="H430" s="58">
        <v>59.311986000000026</v>
      </c>
      <c r="I430" s="58">
        <v>54.116089000000024</v>
      </c>
      <c r="J430" s="219"/>
    </row>
    <row r="431" spans="1:10" s="223" customFormat="1" ht="30" x14ac:dyDescent="0.25">
      <c r="A431" s="224" t="s">
        <v>330</v>
      </c>
      <c r="B431" s="55" t="s">
        <v>331</v>
      </c>
      <c r="C431" s="58">
        <v>32933.329999999885</v>
      </c>
      <c r="D431" s="36">
        <v>6300</v>
      </c>
      <c r="E431" s="36">
        <v>0</v>
      </c>
      <c r="F431" s="36">
        <v>0</v>
      </c>
      <c r="G431" s="36">
        <v>1426.9198909999961</v>
      </c>
      <c r="H431" s="58">
        <v>1243.4299139999971</v>
      </c>
      <c r="I431" s="58">
        <v>1134.6532609999977</v>
      </c>
      <c r="J431" s="219"/>
    </row>
    <row r="432" spans="1:10" s="223" customFormat="1" ht="30" x14ac:dyDescent="0.25">
      <c r="A432" s="224" t="s">
        <v>332</v>
      </c>
      <c r="B432" s="55" t="s">
        <v>333</v>
      </c>
      <c r="C432" s="58">
        <v>31940.200000000055</v>
      </c>
      <c r="D432" s="36">
        <v>6120</v>
      </c>
      <c r="E432" s="36">
        <v>0</v>
      </c>
      <c r="F432" s="36">
        <v>0</v>
      </c>
      <c r="G432" s="36">
        <v>1384.4445400000018</v>
      </c>
      <c r="H432" s="58">
        <v>1206.5571600000014</v>
      </c>
      <c r="I432" s="58">
        <v>1101.1023400000013</v>
      </c>
      <c r="J432" s="219"/>
    </row>
    <row r="433" spans="1:10" s="223" customFormat="1" x14ac:dyDescent="0.25">
      <c r="A433" s="224" t="s">
        <v>334</v>
      </c>
      <c r="B433" s="64" t="s">
        <v>335</v>
      </c>
      <c r="C433" s="58">
        <v>593.97000000000048</v>
      </c>
      <c r="D433" s="36">
        <v>108</v>
      </c>
      <c r="E433" s="36">
        <v>0</v>
      </c>
      <c r="F433" s="36">
        <v>0</v>
      </c>
      <c r="G433" s="36">
        <v>25.422819000000015</v>
      </c>
      <c r="H433" s="58">
        <v>22.074426000000013</v>
      </c>
      <c r="I433" s="58">
        <v>20.08914900000001</v>
      </c>
      <c r="J433" s="219"/>
    </row>
    <row r="434" spans="1:10" s="223" customFormat="1" x14ac:dyDescent="0.25">
      <c r="A434" s="224" t="s">
        <v>336</v>
      </c>
      <c r="B434" s="221" t="s">
        <v>337</v>
      </c>
      <c r="C434" s="58">
        <v>1993.4800000000009</v>
      </c>
      <c r="D434" s="36">
        <v>384</v>
      </c>
      <c r="E434" s="36">
        <v>0</v>
      </c>
      <c r="F434" s="36">
        <v>0</v>
      </c>
      <c r="G434" s="36">
        <v>86.520129333333358</v>
      </c>
      <c r="H434" s="58">
        <v>75.431784000000022</v>
      </c>
      <c r="I434" s="58">
        <v>68.858516000000023</v>
      </c>
      <c r="J434" s="219"/>
    </row>
    <row r="435" spans="1:10" s="223" customFormat="1" x14ac:dyDescent="0.25">
      <c r="A435" s="224" t="s">
        <v>338</v>
      </c>
      <c r="B435" s="64" t="s">
        <v>339</v>
      </c>
      <c r="C435" s="58">
        <v>1993.4800000000009</v>
      </c>
      <c r="D435" s="36">
        <v>384</v>
      </c>
      <c r="E435" s="36">
        <v>0</v>
      </c>
      <c r="F435" s="36">
        <v>0</v>
      </c>
      <c r="G435" s="36">
        <v>86.520129333333358</v>
      </c>
      <c r="H435" s="58">
        <v>75.431784000000022</v>
      </c>
      <c r="I435" s="58">
        <v>68.858516000000023</v>
      </c>
      <c r="J435" s="219"/>
    </row>
    <row r="436" spans="1:10" s="223" customFormat="1" x14ac:dyDescent="0.25">
      <c r="A436" s="224" t="s">
        <v>340</v>
      </c>
      <c r="B436" s="64" t="s">
        <v>341</v>
      </c>
      <c r="C436" s="58">
        <v>428.46999999999997</v>
      </c>
      <c r="D436" s="36">
        <v>84</v>
      </c>
      <c r="E436" s="36">
        <v>0</v>
      </c>
      <c r="F436" s="36">
        <v>0</v>
      </c>
      <c r="G436" s="36">
        <v>18.677635666666667</v>
      </c>
      <c r="H436" s="58">
        <v>16.304525999999999</v>
      </c>
      <c r="I436" s="58">
        <v>14.897798999999999</v>
      </c>
      <c r="J436" s="219"/>
    </row>
    <row r="437" spans="1:10" s="223" customFormat="1" x14ac:dyDescent="0.25">
      <c r="A437" s="224" t="s">
        <v>342</v>
      </c>
      <c r="B437" s="64" t="s">
        <v>343</v>
      </c>
      <c r="C437" s="58">
        <v>1993.4800000000009</v>
      </c>
      <c r="D437" s="36">
        <v>384</v>
      </c>
      <c r="E437" s="36">
        <v>0</v>
      </c>
      <c r="F437" s="36">
        <v>0</v>
      </c>
      <c r="G437" s="36">
        <v>86.520129333333358</v>
      </c>
      <c r="H437" s="58">
        <v>75.431784000000022</v>
      </c>
      <c r="I437" s="58">
        <v>68.858516000000023</v>
      </c>
      <c r="J437" s="219"/>
    </row>
    <row r="438" spans="1:10" s="223" customFormat="1" x14ac:dyDescent="0.25">
      <c r="A438" s="224" t="s">
        <v>344</v>
      </c>
      <c r="B438" s="64" t="s">
        <v>345</v>
      </c>
      <c r="C438" s="58">
        <v>1993.4800000000009</v>
      </c>
      <c r="D438" s="36">
        <v>384</v>
      </c>
      <c r="E438" s="36">
        <v>0</v>
      </c>
      <c r="F438" s="36">
        <v>0</v>
      </c>
      <c r="G438" s="36">
        <v>86.520129333333358</v>
      </c>
      <c r="H438" s="58">
        <v>75.431784000000022</v>
      </c>
      <c r="I438" s="58">
        <v>68.858516000000023</v>
      </c>
      <c r="J438" s="219"/>
    </row>
    <row r="439" spans="1:10" s="223" customFormat="1" x14ac:dyDescent="0.25">
      <c r="A439" s="224" t="s">
        <v>346</v>
      </c>
      <c r="B439" s="221" t="s">
        <v>347</v>
      </c>
      <c r="C439" s="58">
        <v>1426.2300000000005</v>
      </c>
      <c r="D439" s="36">
        <v>276</v>
      </c>
      <c r="E439" s="36">
        <v>0</v>
      </c>
      <c r="F439" s="36">
        <v>0</v>
      </c>
      <c r="G439" s="36">
        <v>61.971054333333349</v>
      </c>
      <c r="H439" s="58">
        <v>54.046734000000015</v>
      </c>
      <c r="I439" s="58">
        <v>49.349191000000005</v>
      </c>
      <c r="J439" s="219"/>
    </row>
    <row r="440" spans="1:10" s="223" customFormat="1" ht="30" x14ac:dyDescent="0.25">
      <c r="A440" s="224" t="s">
        <v>348</v>
      </c>
      <c r="B440" s="221" t="s">
        <v>349</v>
      </c>
      <c r="C440" s="58">
        <v>2852.5099999999966</v>
      </c>
      <c r="D440" s="36">
        <v>552</v>
      </c>
      <c r="E440" s="36">
        <v>0</v>
      </c>
      <c r="F440" s="36">
        <v>0</v>
      </c>
      <c r="G440" s="36">
        <v>123.94374366666656</v>
      </c>
      <c r="H440" s="58">
        <v>108.09475799999991</v>
      </c>
      <c r="I440" s="58">
        <v>98.699466999999927</v>
      </c>
      <c r="J440" s="219"/>
    </row>
    <row r="441" spans="1:10" s="223" customFormat="1" x14ac:dyDescent="0.25">
      <c r="A441" s="224" t="s">
        <v>350</v>
      </c>
      <c r="B441" s="221" t="s">
        <v>351</v>
      </c>
      <c r="C441" s="58">
        <v>1426.2300000000005</v>
      </c>
      <c r="D441" s="36">
        <v>276</v>
      </c>
      <c r="E441" s="36">
        <v>0</v>
      </c>
      <c r="F441" s="36">
        <v>0</v>
      </c>
      <c r="G441" s="36">
        <v>61.971054333333349</v>
      </c>
      <c r="H441" s="58">
        <v>54.046734000000015</v>
      </c>
      <c r="I441" s="58">
        <v>49.349191000000005</v>
      </c>
      <c r="J441" s="219"/>
    </row>
    <row r="442" spans="1:10" s="223" customFormat="1" ht="30" x14ac:dyDescent="0.25">
      <c r="A442" s="224" t="s">
        <v>352</v>
      </c>
      <c r="B442" s="221" t="s">
        <v>353</v>
      </c>
      <c r="C442" s="58">
        <v>2852.5099999999966</v>
      </c>
      <c r="D442" s="36">
        <v>552</v>
      </c>
      <c r="E442" s="36">
        <v>0</v>
      </c>
      <c r="F442" s="36">
        <v>0</v>
      </c>
      <c r="G442" s="36">
        <v>123.94374366666656</v>
      </c>
      <c r="H442" s="58">
        <v>108.09475799999991</v>
      </c>
      <c r="I442" s="58">
        <v>98.699466999999927</v>
      </c>
      <c r="J442" s="219"/>
    </row>
    <row r="443" spans="1:10" s="223" customFormat="1" x14ac:dyDescent="0.25">
      <c r="A443" s="224" t="s">
        <v>354</v>
      </c>
      <c r="B443" s="64" t="s">
        <v>355</v>
      </c>
      <c r="C443" s="58">
        <v>1884.5700000000011</v>
      </c>
      <c r="D443" s="36">
        <v>360</v>
      </c>
      <c r="E443" s="36">
        <v>0</v>
      </c>
      <c r="F443" s="36">
        <v>0</v>
      </c>
      <c r="G443" s="36">
        <v>81.625439000000028</v>
      </c>
      <c r="H443" s="58">
        <v>71.121906000000024</v>
      </c>
      <c r="I443" s="58">
        <v>64.895169000000024</v>
      </c>
      <c r="J443" s="219"/>
    </row>
    <row r="444" spans="1:10" s="223" customFormat="1" x14ac:dyDescent="0.25">
      <c r="A444" s="224" t="s">
        <v>356</v>
      </c>
      <c r="B444" s="64" t="s">
        <v>357</v>
      </c>
      <c r="C444" s="58">
        <v>162.40999999999991</v>
      </c>
      <c r="D444" s="36">
        <v>24</v>
      </c>
      <c r="E444" s="36">
        <v>0</v>
      </c>
      <c r="F444" s="36">
        <v>0</v>
      </c>
      <c r="G444" s="36">
        <v>6.64414033333333</v>
      </c>
      <c r="H444" s="58">
        <v>5.6901779999999977</v>
      </c>
      <c r="I444" s="58">
        <v>5.1242969999999985</v>
      </c>
      <c r="J444" s="219"/>
    </row>
    <row r="445" spans="1:10" s="223" customFormat="1" x14ac:dyDescent="0.25">
      <c r="A445" s="224" t="s">
        <v>358</v>
      </c>
      <c r="B445" s="64" t="s">
        <v>359</v>
      </c>
      <c r="C445" s="58">
        <v>194.22</v>
      </c>
      <c r="D445" s="36">
        <v>36</v>
      </c>
      <c r="E445" s="36">
        <v>0</v>
      </c>
      <c r="F445" s="36">
        <v>0</v>
      </c>
      <c r="G445" s="36">
        <v>8.350994</v>
      </c>
      <c r="H445" s="58">
        <v>7.2608759999999997</v>
      </c>
      <c r="I445" s="58">
        <v>6.6145739999999993</v>
      </c>
      <c r="J445" s="219"/>
    </row>
    <row r="446" spans="1:10" s="223" customFormat="1" x14ac:dyDescent="0.25">
      <c r="A446" s="224" t="s">
        <v>360</v>
      </c>
      <c r="B446" s="64" t="s">
        <v>361</v>
      </c>
      <c r="C446" s="58">
        <v>580.58000000000027</v>
      </c>
      <c r="D446" s="36">
        <v>108</v>
      </c>
      <c r="E446" s="36">
        <v>0</v>
      </c>
      <c r="F446" s="36">
        <v>0</v>
      </c>
      <c r="G446" s="36">
        <v>24.984966000000007</v>
      </c>
      <c r="H446" s="58">
        <v>21.728964000000005</v>
      </c>
      <c r="I446" s="58">
        <v>19.798586000000007</v>
      </c>
      <c r="J446" s="219"/>
    </row>
    <row r="447" spans="1:10" s="223" customFormat="1" x14ac:dyDescent="0.25">
      <c r="A447" s="224" t="s">
        <v>362</v>
      </c>
      <c r="B447" s="64" t="s">
        <v>363</v>
      </c>
      <c r="C447" s="58">
        <v>692.58000000000015</v>
      </c>
      <c r="D447" s="36">
        <v>132</v>
      </c>
      <c r="E447" s="36">
        <v>0</v>
      </c>
      <c r="F447" s="36">
        <v>0</v>
      </c>
      <c r="G447" s="36">
        <v>29.980699333333337</v>
      </c>
      <c r="H447" s="58">
        <v>26.118564000000003</v>
      </c>
      <c r="I447" s="58">
        <v>23.828986000000004</v>
      </c>
      <c r="J447" s="219"/>
    </row>
    <row r="448" spans="1:10" s="223" customFormat="1" x14ac:dyDescent="0.25">
      <c r="A448" s="224" t="s">
        <v>364</v>
      </c>
      <c r="B448" s="64" t="s">
        <v>365</v>
      </c>
      <c r="C448" s="58">
        <v>238.32839999999999</v>
      </c>
      <c r="D448" s="36">
        <v>48</v>
      </c>
      <c r="E448" s="36">
        <v>0</v>
      </c>
      <c r="F448" s="36">
        <v>0</v>
      </c>
      <c r="G448" s="36">
        <v>10.460005346666666</v>
      </c>
      <c r="H448" s="58">
        <v>9.14887272</v>
      </c>
      <c r="I448" s="58">
        <v>8.3717262800000007</v>
      </c>
      <c r="J448" s="219"/>
    </row>
    <row r="449" spans="1:10" s="223" customFormat="1" x14ac:dyDescent="0.25">
      <c r="A449" s="224" t="s">
        <v>366</v>
      </c>
      <c r="B449" s="64" t="s">
        <v>367</v>
      </c>
      <c r="C449" s="58">
        <v>692.58000000000015</v>
      </c>
      <c r="D449" s="36">
        <v>132</v>
      </c>
      <c r="E449" s="36">
        <v>0</v>
      </c>
      <c r="F449" s="36">
        <v>0</v>
      </c>
      <c r="G449" s="36">
        <v>29.980699333333337</v>
      </c>
      <c r="H449" s="58">
        <v>26.118564000000003</v>
      </c>
      <c r="I449" s="58">
        <v>23.828986000000004</v>
      </c>
      <c r="J449" s="219"/>
    </row>
    <row r="450" spans="1:10" s="223" customFormat="1" x14ac:dyDescent="0.25">
      <c r="A450" s="224" t="s">
        <v>368</v>
      </c>
      <c r="B450" s="64" t="s">
        <v>369</v>
      </c>
      <c r="C450" s="58">
        <v>2865.8499999999958</v>
      </c>
      <c r="D450" s="36">
        <v>552</v>
      </c>
      <c r="E450" s="36">
        <v>0</v>
      </c>
      <c r="F450" s="36">
        <v>0</v>
      </c>
      <c r="G450" s="36">
        <v>124.37996166666653</v>
      </c>
      <c r="H450" s="58">
        <v>108.43892999999989</v>
      </c>
      <c r="I450" s="58">
        <v>98.988944999999916</v>
      </c>
      <c r="J450" s="219"/>
    </row>
    <row r="451" spans="1:10" s="223" customFormat="1" x14ac:dyDescent="0.25">
      <c r="A451" s="224" t="s">
        <v>370</v>
      </c>
      <c r="B451" s="221" t="s">
        <v>371</v>
      </c>
      <c r="C451" s="58">
        <v>1884.5700000000011</v>
      </c>
      <c r="D451" s="36">
        <v>360</v>
      </c>
      <c r="E451" s="36">
        <v>0</v>
      </c>
      <c r="F451" s="36">
        <v>0</v>
      </c>
      <c r="G451" s="36">
        <v>81.625439000000028</v>
      </c>
      <c r="H451" s="58">
        <v>71.121906000000024</v>
      </c>
      <c r="I451" s="58">
        <v>64.895169000000024</v>
      </c>
      <c r="J451" s="219"/>
    </row>
    <row r="452" spans="1:10" s="223" customFormat="1" x14ac:dyDescent="0.25">
      <c r="A452" s="224" t="s">
        <v>372</v>
      </c>
      <c r="B452" s="221" t="s">
        <v>373</v>
      </c>
      <c r="C452" s="58">
        <v>1884.5700000000011</v>
      </c>
      <c r="D452" s="36">
        <v>360</v>
      </c>
      <c r="E452" s="36">
        <v>0</v>
      </c>
      <c r="F452" s="36">
        <v>0</v>
      </c>
      <c r="G452" s="36">
        <v>81.625439000000028</v>
      </c>
      <c r="H452" s="58">
        <v>71.121906000000024</v>
      </c>
      <c r="I452" s="58">
        <v>64.895169000000024</v>
      </c>
      <c r="J452" s="219"/>
    </row>
    <row r="453" spans="1:10" s="223" customFormat="1" x14ac:dyDescent="0.25">
      <c r="A453" s="224" t="s">
        <v>374</v>
      </c>
      <c r="B453" s="64" t="s">
        <v>375</v>
      </c>
      <c r="C453" s="58">
        <v>195.17</v>
      </c>
      <c r="D453" s="36">
        <v>36</v>
      </c>
      <c r="E453" s="36">
        <v>0</v>
      </c>
      <c r="F453" s="36">
        <v>0</v>
      </c>
      <c r="G453" s="36">
        <v>8.3820589999999999</v>
      </c>
      <c r="H453" s="58">
        <v>7.2853859999999999</v>
      </c>
      <c r="I453" s="58">
        <v>6.6351890000000004</v>
      </c>
      <c r="J453" s="219"/>
    </row>
    <row r="454" spans="1:10" s="223" customFormat="1" x14ac:dyDescent="0.25">
      <c r="A454" s="224" t="s">
        <v>376</v>
      </c>
      <c r="B454" s="55" t="s">
        <v>377</v>
      </c>
      <c r="C454" s="58">
        <v>6746.989999999987</v>
      </c>
      <c r="D454" s="36">
        <v>1296</v>
      </c>
      <c r="E454" s="36">
        <v>0</v>
      </c>
      <c r="F454" s="36">
        <v>0</v>
      </c>
      <c r="G454" s="36">
        <v>292.62657299999955</v>
      </c>
      <c r="H454" s="58">
        <v>255.07234199999968</v>
      </c>
      <c r="I454" s="58">
        <v>232.80968299999972</v>
      </c>
      <c r="J454" s="219"/>
    </row>
    <row r="455" spans="1:10" s="223" customFormat="1" x14ac:dyDescent="0.25">
      <c r="A455" s="224" t="s">
        <v>378</v>
      </c>
      <c r="B455" s="64" t="s">
        <v>379</v>
      </c>
      <c r="C455" s="58">
        <v>648.4300000000004</v>
      </c>
      <c r="D455" s="36">
        <v>120</v>
      </c>
      <c r="E455" s="36">
        <v>0</v>
      </c>
      <c r="F455" s="36">
        <v>0</v>
      </c>
      <c r="G455" s="36">
        <v>27.870327666666682</v>
      </c>
      <c r="H455" s="58">
        <v>24.22949400000001</v>
      </c>
      <c r="I455" s="58">
        <v>22.070931000000009</v>
      </c>
      <c r="J455" s="219"/>
    </row>
    <row r="456" spans="1:10" s="223" customFormat="1" x14ac:dyDescent="0.25">
      <c r="A456" s="224" t="s">
        <v>380</v>
      </c>
      <c r="B456" s="64" t="s">
        <v>381</v>
      </c>
      <c r="C456" s="58">
        <v>648.4300000000004</v>
      </c>
      <c r="D456" s="36">
        <v>120</v>
      </c>
      <c r="E456" s="36">
        <v>0</v>
      </c>
      <c r="F456" s="36">
        <v>0</v>
      </c>
      <c r="G456" s="36">
        <v>27.870327666666682</v>
      </c>
      <c r="H456" s="58">
        <v>24.22949400000001</v>
      </c>
      <c r="I456" s="58">
        <v>22.070931000000009</v>
      </c>
      <c r="J456" s="219"/>
    </row>
    <row r="457" spans="1:10" s="223" customFormat="1" x14ac:dyDescent="0.25">
      <c r="A457" s="224" t="s">
        <v>382</v>
      </c>
      <c r="B457" s="64" t="s">
        <v>383</v>
      </c>
      <c r="C457" s="58">
        <v>526.13000000000045</v>
      </c>
      <c r="D457" s="36">
        <v>96</v>
      </c>
      <c r="E457" s="36">
        <v>0</v>
      </c>
      <c r="F457" s="36">
        <v>0</v>
      </c>
      <c r="G457" s="36">
        <v>22.537784333333345</v>
      </c>
      <c r="H457" s="58">
        <v>19.574154000000014</v>
      </c>
      <c r="I457" s="58">
        <v>17.817021000000011</v>
      </c>
      <c r="J457" s="219"/>
    </row>
    <row r="458" spans="1:10" s="223" customFormat="1" x14ac:dyDescent="0.25">
      <c r="A458" s="224" t="s">
        <v>384</v>
      </c>
      <c r="B458" s="65" t="s">
        <v>385</v>
      </c>
      <c r="C458" s="58">
        <v>580.58000000000027</v>
      </c>
      <c r="D458" s="36">
        <v>108</v>
      </c>
      <c r="E458" s="36">
        <v>0</v>
      </c>
      <c r="F458" s="36">
        <v>0</v>
      </c>
      <c r="G458" s="36">
        <v>24.984966000000007</v>
      </c>
      <c r="H458" s="58">
        <v>21.728964000000005</v>
      </c>
      <c r="I458" s="58">
        <v>19.798586000000007</v>
      </c>
      <c r="J458" s="219"/>
    </row>
    <row r="459" spans="1:10" s="223" customFormat="1" x14ac:dyDescent="0.25">
      <c r="A459" s="224" t="s">
        <v>386</v>
      </c>
      <c r="B459" s="64" t="s">
        <v>387</v>
      </c>
      <c r="C459" s="58">
        <v>2444.5999999999958</v>
      </c>
      <c r="D459" s="36">
        <v>468</v>
      </c>
      <c r="E459" s="36">
        <v>0</v>
      </c>
      <c r="F459" s="36">
        <v>0</v>
      </c>
      <c r="G459" s="36">
        <v>105.93841999999987</v>
      </c>
      <c r="H459" s="58">
        <v>92.320679999999896</v>
      </c>
      <c r="I459" s="58">
        <v>84.247819999999905</v>
      </c>
      <c r="J459" s="219"/>
    </row>
    <row r="460" spans="1:10" s="223" customFormat="1" x14ac:dyDescent="0.25">
      <c r="A460" s="224" t="s">
        <v>388</v>
      </c>
      <c r="B460" s="64" t="s">
        <v>389</v>
      </c>
      <c r="C460" s="58">
        <v>2444.5999999999958</v>
      </c>
      <c r="D460" s="36">
        <v>468</v>
      </c>
      <c r="E460" s="36">
        <v>0</v>
      </c>
      <c r="F460" s="36">
        <v>0</v>
      </c>
      <c r="G460" s="36">
        <v>105.93841999999987</v>
      </c>
      <c r="H460" s="58">
        <v>92.320679999999896</v>
      </c>
      <c r="I460" s="58">
        <v>84.247819999999905</v>
      </c>
      <c r="J460" s="219"/>
    </row>
    <row r="461" spans="1:10" s="223" customFormat="1" x14ac:dyDescent="0.25">
      <c r="A461" s="224" t="s">
        <v>390</v>
      </c>
      <c r="B461" s="66" t="s">
        <v>391</v>
      </c>
      <c r="C461" s="58">
        <v>3919.1199999999944</v>
      </c>
      <c r="D461" s="36">
        <v>756</v>
      </c>
      <c r="E461" s="36">
        <v>0</v>
      </c>
      <c r="F461" s="36">
        <v>0</v>
      </c>
      <c r="G461" s="36">
        <v>170.15522399999981</v>
      </c>
      <c r="H461" s="58">
        <v>148.36329599999988</v>
      </c>
      <c r="I461" s="58">
        <v>135.44490399999987</v>
      </c>
      <c r="J461" s="219"/>
    </row>
    <row r="462" spans="1:10" s="223" customFormat="1" ht="30" x14ac:dyDescent="0.25">
      <c r="A462" s="224" t="s">
        <v>392</v>
      </c>
      <c r="B462" s="66" t="s">
        <v>393</v>
      </c>
      <c r="C462" s="58">
        <v>4899.4499999999889</v>
      </c>
      <c r="D462" s="36">
        <v>936</v>
      </c>
      <c r="E462" s="36">
        <v>0</v>
      </c>
      <c r="F462" s="36">
        <v>0</v>
      </c>
      <c r="G462" s="36">
        <v>212.21201499999964</v>
      </c>
      <c r="H462" s="58">
        <v>184.90580999999972</v>
      </c>
      <c r="I462" s="58">
        <v>168.71806499999977</v>
      </c>
      <c r="J462" s="219"/>
    </row>
    <row r="463" spans="1:10" s="223" customFormat="1" x14ac:dyDescent="0.25">
      <c r="A463" s="224" t="s">
        <v>394</v>
      </c>
      <c r="B463" s="65" t="s">
        <v>395</v>
      </c>
      <c r="C463" s="58">
        <v>573.36000000000024</v>
      </c>
      <c r="D463" s="36">
        <v>108</v>
      </c>
      <c r="E463" s="36">
        <v>0</v>
      </c>
      <c r="F463" s="36">
        <v>0</v>
      </c>
      <c r="G463" s="36">
        <v>24.748872000000009</v>
      </c>
      <c r="H463" s="58">
        <v>21.542688000000005</v>
      </c>
      <c r="I463" s="58">
        <v>19.641912000000005</v>
      </c>
      <c r="J463" s="219"/>
    </row>
    <row r="464" spans="1:10" s="223" customFormat="1" x14ac:dyDescent="0.25">
      <c r="A464" s="224" t="s">
        <v>396</v>
      </c>
      <c r="B464" s="64" t="s">
        <v>397</v>
      </c>
      <c r="C464" s="58">
        <v>499.39999999999992</v>
      </c>
      <c r="D464" s="36">
        <v>96</v>
      </c>
      <c r="E464" s="36">
        <v>0</v>
      </c>
      <c r="F464" s="36">
        <v>0</v>
      </c>
      <c r="G464" s="36">
        <v>21.66371333333333</v>
      </c>
      <c r="H464" s="58">
        <v>18.884519999999998</v>
      </c>
      <c r="I464" s="58">
        <v>17.236979999999999</v>
      </c>
      <c r="J464" s="219"/>
    </row>
    <row r="465" spans="1:10" s="223" customFormat="1" x14ac:dyDescent="0.25">
      <c r="A465" s="224" t="s">
        <v>398</v>
      </c>
      <c r="B465" s="221" t="s">
        <v>399</v>
      </c>
      <c r="C465" s="58">
        <v>2444.5999999999958</v>
      </c>
      <c r="D465" s="36">
        <v>468</v>
      </c>
      <c r="E465" s="36">
        <v>0</v>
      </c>
      <c r="F465" s="36">
        <v>0</v>
      </c>
      <c r="G465" s="36">
        <v>105.93841999999987</v>
      </c>
      <c r="H465" s="58">
        <v>92.320679999999896</v>
      </c>
      <c r="I465" s="58">
        <v>84.247819999999905</v>
      </c>
      <c r="J465" s="219"/>
    </row>
    <row r="466" spans="1:10" s="223" customFormat="1" x14ac:dyDescent="0.25">
      <c r="A466" s="224" t="s">
        <v>400</v>
      </c>
      <c r="B466" s="221" t="s">
        <v>401</v>
      </c>
      <c r="C466" s="58">
        <v>428.46999999999997</v>
      </c>
      <c r="D466" s="36">
        <v>84</v>
      </c>
      <c r="E466" s="36">
        <v>0</v>
      </c>
      <c r="F466" s="36">
        <v>0</v>
      </c>
      <c r="G466" s="36">
        <v>18.677635666666667</v>
      </c>
      <c r="H466" s="58">
        <v>16.304525999999999</v>
      </c>
      <c r="I466" s="58">
        <v>14.897798999999999</v>
      </c>
      <c r="J466" s="219"/>
    </row>
    <row r="467" spans="1:10" s="223" customFormat="1" x14ac:dyDescent="0.25">
      <c r="A467" s="224" t="s">
        <v>402</v>
      </c>
      <c r="B467" s="221" t="s">
        <v>403</v>
      </c>
      <c r="C467" s="58">
        <v>1993.4800000000009</v>
      </c>
      <c r="D467" s="36">
        <v>384</v>
      </c>
      <c r="E467" s="36">
        <v>0</v>
      </c>
      <c r="F467" s="36">
        <v>0</v>
      </c>
      <c r="G467" s="36">
        <v>86.520129333333358</v>
      </c>
      <c r="H467" s="58">
        <v>75.431784000000022</v>
      </c>
      <c r="I467" s="58">
        <v>68.858516000000023</v>
      </c>
      <c r="J467" s="219"/>
    </row>
    <row r="468" spans="1:10" s="223" customFormat="1" x14ac:dyDescent="0.25">
      <c r="A468" s="224" t="s">
        <v>404</v>
      </c>
      <c r="B468" s="64" t="s">
        <v>405</v>
      </c>
      <c r="C468" s="58">
        <v>145.93999999999997</v>
      </c>
      <c r="D468" s="36">
        <v>24</v>
      </c>
      <c r="E468" s="36">
        <v>0</v>
      </c>
      <c r="F468" s="36">
        <v>0</v>
      </c>
      <c r="G468" s="36">
        <v>6.1055713333333319</v>
      </c>
      <c r="H468" s="58">
        <v>5.2652519999999994</v>
      </c>
      <c r="I468" s="58">
        <v>4.7668979999999994</v>
      </c>
      <c r="J468" s="219"/>
    </row>
    <row r="469" spans="1:10" s="223" customFormat="1" x14ac:dyDescent="0.25">
      <c r="A469" s="224" t="s">
        <v>406</v>
      </c>
      <c r="B469" s="64" t="s">
        <v>407</v>
      </c>
      <c r="C469" s="58">
        <v>482.92860000000002</v>
      </c>
      <c r="D469" s="36">
        <v>96</v>
      </c>
      <c r="E469" s="36">
        <v>0</v>
      </c>
      <c r="F469" s="36">
        <v>0</v>
      </c>
      <c r="G469" s="36">
        <v>21.125098553333334</v>
      </c>
      <c r="H469" s="58">
        <v>18.459557879999998</v>
      </c>
      <c r="I469" s="58">
        <v>16.879550620000003</v>
      </c>
      <c r="J469" s="219"/>
    </row>
    <row r="470" spans="1:10" s="223" customFormat="1" ht="30" x14ac:dyDescent="0.25">
      <c r="A470" s="224" t="s">
        <v>2056</v>
      </c>
      <c r="B470" s="221" t="s">
        <v>2118</v>
      </c>
      <c r="C470" s="58">
        <v>18196.950000000055</v>
      </c>
      <c r="D470" s="36">
        <v>2424</v>
      </c>
      <c r="E470" s="36">
        <v>0</v>
      </c>
      <c r="F470" s="36">
        <v>0</v>
      </c>
      <c r="G470" s="36">
        <v>729.70693166666842</v>
      </c>
      <c r="H470" s="58">
        <v>620.98131000000149</v>
      </c>
      <c r="I470" s="58">
        <v>556.4738150000012</v>
      </c>
      <c r="J470" s="219"/>
    </row>
    <row r="471" spans="1:10" s="223" customFormat="1" ht="30" x14ac:dyDescent="0.25">
      <c r="A471" s="224" t="s">
        <v>408</v>
      </c>
      <c r="B471" s="55" t="s">
        <v>409</v>
      </c>
      <c r="C471" s="58">
        <v>1565.0000000000007</v>
      </c>
      <c r="D471" s="36">
        <v>300</v>
      </c>
      <c r="E471" s="36">
        <v>0</v>
      </c>
      <c r="F471" s="36">
        <v>0</v>
      </c>
      <c r="G471" s="36">
        <v>67.842166666666685</v>
      </c>
      <c r="H471" s="58">
        <v>59.127000000000017</v>
      </c>
      <c r="I471" s="58">
        <v>53.960500000000017</v>
      </c>
      <c r="J471" s="219"/>
    </row>
    <row r="472" spans="1:10" s="223" customFormat="1" x14ac:dyDescent="0.25">
      <c r="A472" s="224" t="s">
        <v>410</v>
      </c>
      <c r="B472" s="64" t="s">
        <v>411</v>
      </c>
      <c r="C472" s="58">
        <v>254.75</v>
      </c>
      <c r="D472" s="36">
        <v>48</v>
      </c>
      <c r="E472" s="36">
        <v>0</v>
      </c>
      <c r="F472" s="36">
        <v>0</v>
      </c>
      <c r="G472" s="36">
        <v>10.996991666666666</v>
      </c>
      <c r="H472" s="58">
        <v>9.5725499999999997</v>
      </c>
      <c r="I472" s="58">
        <v>8.7280750000000005</v>
      </c>
      <c r="J472" s="219"/>
    </row>
    <row r="473" spans="1:10" s="223" customFormat="1" x14ac:dyDescent="0.25">
      <c r="A473" s="224" t="s">
        <v>412</v>
      </c>
      <c r="B473" s="64" t="s">
        <v>413</v>
      </c>
      <c r="C473" s="58">
        <v>546.59</v>
      </c>
      <c r="D473" s="36">
        <v>108</v>
      </c>
      <c r="E473" s="36">
        <v>0</v>
      </c>
      <c r="F473" s="36">
        <v>0</v>
      </c>
      <c r="G473" s="36">
        <v>23.873493</v>
      </c>
      <c r="H473" s="58">
        <v>20.852022000000002</v>
      </c>
      <c r="I473" s="58">
        <v>19.061002999999999</v>
      </c>
      <c r="J473" s="219"/>
    </row>
    <row r="474" spans="1:10" s="223" customFormat="1" x14ac:dyDescent="0.25">
      <c r="A474" s="224" t="s">
        <v>414</v>
      </c>
      <c r="B474" s="64" t="s">
        <v>415</v>
      </c>
      <c r="C474" s="58">
        <v>2462.8932</v>
      </c>
      <c r="D474" s="36">
        <v>0</v>
      </c>
      <c r="E474" s="36">
        <v>0</v>
      </c>
      <c r="F474" s="36">
        <v>0</v>
      </c>
      <c r="G474" s="36">
        <v>80.53660764</v>
      </c>
      <c r="H474" s="58">
        <v>63.542644559999999</v>
      </c>
      <c r="I474" s="58">
        <v>53.444782439999997</v>
      </c>
      <c r="J474" s="219"/>
    </row>
    <row r="475" spans="1:10" s="223" customFormat="1" x14ac:dyDescent="0.25">
      <c r="A475" s="224" t="s">
        <v>416</v>
      </c>
      <c r="B475" s="221" t="s">
        <v>417</v>
      </c>
      <c r="C475" s="58">
        <v>1572.170000000001</v>
      </c>
      <c r="D475" s="36">
        <v>300</v>
      </c>
      <c r="E475" s="36">
        <v>0</v>
      </c>
      <c r="F475" s="36">
        <v>0</v>
      </c>
      <c r="G475" s="36">
        <v>68.0766256666667</v>
      </c>
      <c r="H475" s="58">
        <v>59.311986000000026</v>
      </c>
      <c r="I475" s="58">
        <v>54.116089000000024</v>
      </c>
      <c r="J475" s="219"/>
    </row>
    <row r="476" spans="1:10" s="223" customFormat="1" x14ac:dyDescent="0.25">
      <c r="A476" s="224" t="s">
        <v>418</v>
      </c>
      <c r="B476" s="221" t="s">
        <v>419</v>
      </c>
      <c r="C476" s="58">
        <v>1572.170000000001</v>
      </c>
      <c r="D476" s="36">
        <v>300</v>
      </c>
      <c r="E476" s="36">
        <v>0</v>
      </c>
      <c r="F476" s="36">
        <v>0</v>
      </c>
      <c r="G476" s="36">
        <v>68.0766256666667</v>
      </c>
      <c r="H476" s="58">
        <v>59.311986000000026</v>
      </c>
      <c r="I476" s="58">
        <v>54.116089000000024</v>
      </c>
      <c r="J476" s="219"/>
    </row>
    <row r="477" spans="1:10" s="223" customFormat="1" x14ac:dyDescent="0.25">
      <c r="A477" s="224" t="s">
        <v>420</v>
      </c>
      <c r="B477" s="221" t="s">
        <v>421</v>
      </c>
      <c r="C477" s="58">
        <v>1993.4800000000009</v>
      </c>
      <c r="D477" s="36">
        <v>384</v>
      </c>
      <c r="E477" s="36">
        <v>0</v>
      </c>
      <c r="F477" s="36">
        <v>0</v>
      </c>
      <c r="G477" s="36">
        <v>86.520129333333358</v>
      </c>
      <c r="H477" s="58">
        <v>75.431784000000022</v>
      </c>
      <c r="I477" s="58">
        <v>68.858516000000023</v>
      </c>
      <c r="J477" s="219"/>
    </row>
    <row r="478" spans="1:10" s="223" customFormat="1" ht="30" x14ac:dyDescent="0.25">
      <c r="A478" s="224" t="s">
        <v>422</v>
      </c>
      <c r="B478" s="221" t="s">
        <v>423</v>
      </c>
      <c r="C478" s="58">
        <v>7517.7199999999866</v>
      </c>
      <c r="D478" s="36">
        <v>1440</v>
      </c>
      <c r="E478" s="36">
        <v>0</v>
      </c>
      <c r="F478" s="36">
        <v>0</v>
      </c>
      <c r="G478" s="36">
        <v>325.82944399999957</v>
      </c>
      <c r="H478" s="58">
        <v>283.95717599999966</v>
      </c>
      <c r="I478" s="58">
        <v>259.13452399999971</v>
      </c>
      <c r="J478" s="219"/>
    </row>
    <row r="479" spans="1:10" s="223" customFormat="1" x14ac:dyDescent="0.25">
      <c r="A479" s="224" t="s">
        <v>424</v>
      </c>
      <c r="B479" s="221" t="s">
        <v>425</v>
      </c>
      <c r="C479" s="58">
        <v>6091.489999999987</v>
      </c>
      <c r="D479" s="36">
        <v>1164</v>
      </c>
      <c r="E479" s="36">
        <v>0</v>
      </c>
      <c r="F479" s="36">
        <v>0</v>
      </c>
      <c r="G479" s="36">
        <v>263.85838966666626</v>
      </c>
      <c r="H479" s="58">
        <v>229.91044199999968</v>
      </c>
      <c r="I479" s="58">
        <v>209.78533299999972</v>
      </c>
      <c r="J479" s="219"/>
    </row>
    <row r="480" spans="1:10" s="223" customFormat="1" x14ac:dyDescent="0.25">
      <c r="A480" s="224" t="s">
        <v>426</v>
      </c>
      <c r="B480" s="221" t="s">
        <v>427</v>
      </c>
      <c r="C480" s="58">
        <v>6711.9999999999864</v>
      </c>
      <c r="D480" s="36">
        <v>1284</v>
      </c>
      <c r="E480" s="36">
        <v>0</v>
      </c>
      <c r="F480" s="36">
        <v>0</v>
      </c>
      <c r="G480" s="36">
        <v>290.8157333333329</v>
      </c>
      <c r="H480" s="58">
        <v>253.41959999999966</v>
      </c>
      <c r="I480" s="58">
        <v>231.2503999999997</v>
      </c>
      <c r="J480" s="219"/>
    </row>
    <row r="481" spans="1:10" s="223" customFormat="1" x14ac:dyDescent="0.25">
      <c r="A481" s="224" t="s">
        <v>428</v>
      </c>
      <c r="B481" s="55" t="s">
        <v>429</v>
      </c>
      <c r="C481" s="58">
        <v>8174.7599999999902</v>
      </c>
      <c r="D481" s="36">
        <v>1560</v>
      </c>
      <c r="E481" s="36">
        <v>0</v>
      </c>
      <c r="F481" s="36">
        <v>0</v>
      </c>
      <c r="G481" s="36">
        <v>353.98131866666637</v>
      </c>
      <c r="H481" s="58">
        <v>308.40880799999974</v>
      </c>
      <c r="I481" s="58">
        <v>281.39229199999977</v>
      </c>
      <c r="J481" s="219"/>
    </row>
    <row r="482" spans="1:10" s="223" customFormat="1" x14ac:dyDescent="0.25">
      <c r="A482" s="224" t="s">
        <v>430</v>
      </c>
      <c r="B482" s="55" t="s">
        <v>431</v>
      </c>
      <c r="C482" s="58">
        <v>8174.7599999999866</v>
      </c>
      <c r="D482" s="36">
        <v>1560</v>
      </c>
      <c r="E482" s="36">
        <v>0</v>
      </c>
      <c r="F482" s="36">
        <v>0</v>
      </c>
      <c r="G482" s="36">
        <v>353.98131866666625</v>
      </c>
      <c r="H482" s="58">
        <v>308.40880799999968</v>
      </c>
      <c r="I482" s="58">
        <v>281.39229199999971</v>
      </c>
      <c r="J482" s="219"/>
    </row>
    <row r="483" spans="1:10" s="223" customFormat="1" x14ac:dyDescent="0.25">
      <c r="A483" s="224" t="s">
        <v>432</v>
      </c>
      <c r="B483" s="64" t="s">
        <v>433</v>
      </c>
      <c r="C483" s="58">
        <v>1993.4800000000009</v>
      </c>
      <c r="D483" s="36">
        <v>384</v>
      </c>
      <c r="E483" s="36">
        <v>0</v>
      </c>
      <c r="F483" s="36">
        <v>0</v>
      </c>
      <c r="G483" s="36">
        <v>86.520129333333358</v>
      </c>
      <c r="H483" s="58">
        <v>75.431784000000022</v>
      </c>
      <c r="I483" s="58">
        <v>68.858516000000023</v>
      </c>
      <c r="J483" s="219"/>
    </row>
    <row r="484" spans="1:10" s="223" customFormat="1" x14ac:dyDescent="0.25">
      <c r="A484" s="224" t="s">
        <v>434</v>
      </c>
      <c r="B484" s="64" t="s">
        <v>435</v>
      </c>
      <c r="C484" s="58">
        <v>428.46999999999997</v>
      </c>
      <c r="D484" s="36">
        <v>84</v>
      </c>
      <c r="E484" s="36">
        <v>0</v>
      </c>
      <c r="F484" s="36">
        <v>0</v>
      </c>
      <c r="G484" s="36">
        <v>18.677635666666667</v>
      </c>
      <c r="H484" s="58">
        <v>16.304525999999999</v>
      </c>
      <c r="I484" s="58">
        <v>14.897798999999999</v>
      </c>
      <c r="J484" s="219"/>
    </row>
    <row r="485" spans="1:10" s="223" customFormat="1" x14ac:dyDescent="0.25">
      <c r="A485" s="224" t="s">
        <v>436</v>
      </c>
      <c r="B485" s="64" t="s">
        <v>437</v>
      </c>
      <c r="C485" s="58">
        <v>1993.4800000000009</v>
      </c>
      <c r="D485" s="36">
        <v>384</v>
      </c>
      <c r="E485" s="36">
        <v>0</v>
      </c>
      <c r="F485" s="36">
        <v>0</v>
      </c>
      <c r="G485" s="36">
        <v>86.520129333333358</v>
      </c>
      <c r="H485" s="58">
        <v>75.431784000000022</v>
      </c>
      <c r="I485" s="58">
        <v>68.858516000000023</v>
      </c>
      <c r="J485" s="219"/>
    </row>
    <row r="486" spans="1:10" s="223" customFormat="1" x14ac:dyDescent="0.25">
      <c r="A486" s="224" t="s">
        <v>438</v>
      </c>
      <c r="B486" s="64" t="s">
        <v>439</v>
      </c>
      <c r="C486" s="58">
        <v>1993.4800000000009</v>
      </c>
      <c r="D486" s="36">
        <v>384</v>
      </c>
      <c r="E486" s="36">
        <v>0</v>
      </c>
      <c r="F486" s="36">
        <v>0</v>
      </c>
      <c r="G486" s="36">
        <v>86.520129333333358</v>
      </c>
      <c r="H486" s="58">
        <v>75.431784000000022</v>
      </c>
      <c r="I486" s="58">
        <v>68.858516000000023</v>
      </c>
      <c r="J486" s="219"/>
    </row>
    <row r="487" spans="1:10" s="223" customFormat="1" ht="45" x14ac:dyDescent="0.25">
      <c r="A487" s="224" t="s">
        <v>440</v>
      </c>
      <c r="B487" s="53" t="s">
        <v>2621</v>
      </c>
      <c r="C487" s="58">
        <v>4901.28</v>
      </c>
      <c r="D487" s="36">
        <v>0</v>
      </c>
      <c r="E487" s="36">
        <v>0</v>
      </c>
      <c r="F487" s="36">
        <v>0</v>
      </c>
      <c r="G487" s="36">
        <v>160.27185599999999</v>
      </c>
      <c r="H487" s="58">
        <v>126.453024</v>
      </c>
      <c r="I487" s="58">
        <v>106.357776</v>
      </c>
      <c r="J487" s="219"/>
    </row>
    <row r="488" spans="1:10" s="223" customFormat="1" ht="45" x14ac:dyDescent="0.25">
      <c r="A488" s="224" t="s">
        <v>441</v>
      </c>
      <c r="B488" s="53" t="s">
        <v>2622</v>
      </c>
      <c r="C488" s="58">
        <v>6535.04</v>
      </c>
      <c r="D488" s="36">
        <v>0</v>
      </c>
      <c r="E488" s="36">
        <v>0</v>
      </c>
      <c r="F488" s="36">
        <v>0</v>
      </c>
      <c r="G488" s="36">
        <v>213.695808</v>
      </c>
      <c r="H488" s="58">
        <v>168.60403199999999</v>
      </c>
      <c r="I488" s="58">
        <v>141.81036800000001</v>
      </c>
      <c r="J488" s="219"/>
    </row>
    <row r="489" spans="1:10" s="223" customFormat="1" ht="45" x14ac:dyDescent="0.25">
      <c r="A489" s="224" t="s">
        <v>442</v>
      </c>
      <c r="B489" s="53" t="s">
        <v>2623</v>
      </c>
      <c r="C489" s="58">
        <v>7838.9847</v>
      </c>
      <c r="D489" s="36">
        <v>0</v>
      </c>
      <c r="E489" s="36">
        <v>0</v>
      </c>
      <c r="F489" s="36">
        <v>0</v>
      </c>
      <c r="G489" s="36">
        <v>256.33479969000001</v>
      </c>
      <c r="H489" s="58">
        <v>202.24580526</v>
      </c>
      <c r="I489" s="58">
        <v>170.10596799000001</v>
      </c>
      <c r="J489" s="219"/>
    </row>
    <row r="490" spans="1:10" s="223" customFormat="1" ht="45" x14ac:dyDescent="0.25">
      <c r="A490" s="224" t="s">
        <v>443</v>
      </c>
      <c r="B490" s="53" t="s">
        <v>2624</v>
      </c>
      <c r="C490" s="58">
        <v>10201.810100000001</v>
      </c>
      <c r="D490" s="36">
        <v>0</v>
      </c>
      <c r="E490" s="36">
        <v>0</v>
      </c>
      <c r="F490" s="36">
        <v>0</v>
      </c>
      <c r="G490" s="36">
        <v>333.59919027000001</v>
      </c>
      <c r="H490" s="58">
        <v>263.20670058000002</v>
      </c>
      <c r="I490" s="58">
        <v>221.37927917000002</v>
      </c>
      <c r="J490" s="219"/>
    </row>
    <row r="491" spans="1:10" s="223" customFormat="1" ht="45" x14ac:dyDescent="0.25">
      <c r="A491" s="224" t="s">
        <v>1662</v>
      </c>
      <c r="B491" s="221" t="s">
        <v>1564</v>
      </c>
      <c r="C491" s="58">
        <v>4134.2599999999866</v>
      </c>
      <c r="D491" s="36">
        <v>576</v>
      </c>
      <c r="E491" s="36">
        <v>0</v>
      </c>
      <c r="F491" s="36">
        <v>0</v>
      </c>
      <c r="G491" s="36">
        <v>167.19030199999955</v>
      </c>
      <c r="H491" s="58">
        <v>142.66390799999965</v>
      </c>
      <c r="I491" s="58">
        <v>128.11344199999971</v>
      </c>
      <c r="J491" s="219"/>
    </row>
    <row r="492" spans="1:10" s="223" customFormat="1" ht="45" x14ac:dyDescent="0.25">
      <c r="A492" s="224" t="s">
        <v>1663</v>
      </c>
      <c r="B492" s="221" t="s">
        <v>1565</v>
      </c>
      <c r="C492" s="58">
        <v>13713.340000000029</v>
      </c>
      <c r="D492" s="36">
        <v>1908</v>
      </c>
      <c r="E492" s="36">
        <v>0</v>
      </c>
      <c r="F492" s="36">
        <v>0</v>
      </c>
      <c r="G492" s="36">
        <v>554.42621800000097</v>
      </c>
      <c r="H492" s="58">
        <v>473.05417200000073</v>
      </c>
      <c r="I492" s="58">
        <v>424.77947800000061</v>
      </c>
      <c r="J492" s="219"/>
    </row>
    <row r="493" spans="1:10" s="223" customFormat="1" x14ac:dyDescent="0.25">
      <c r="A493" s="224" t="s">
        <v>444</v>
      </c>
      <c r="B493" s="221" t="s">
        <v>445</v>
      </c>
      <c r="C493" s="58">
        <v>3565.6999999999939</v>
      </c>
      <c r="D493" s="36">
        <v>684</v>
      </c>
      <c r="E493" s="36">
        <v>0</v>
      </c>
      <c r="F493" s="36">
        <v>0</v>
      </c>
      <c r="G493" s="36">
        <v>154.5983899999998</v>
      </c>
      <c r="H493" s="58">
        <v>134.74505999999985</v>
      </c>
      <c r="I493" s="58">
        <v>122.97568999999987</v>
      </c>
      <c r="J493" s="219"/>
    </row>
    <row r="494" spans="1:10" s="223" customFormat="1" x14ac:dyDescent="0.25">
      <c r="A494" s="224" t="s">
        <v>446</v>
      </c>
      <c r="B494" s="221" t="s">
        <v>447</v>
      </c>
      <c r="C494" s="58">
        <v>627.82000000000016</v>
      </c>
      <c r="D494" s="36">
        <v>120</v>
      </c>
      <c r="E494" s="36">
        <v>0</v>
      </c>
      <c r="F494" s="36">
        <v>0</v>
      </c>
      <c r="G494" s="36">
        <v>27.196380666666673</v>
      </c>
      <c r="H494" s="58">
        <v>23.697756000000005</v>
      </c>
      <c r="I494" s="58">
        <v>21.623694000000004</v>
      </c>
      <c r="J494" s="219"/>
    </row>
    <row r="495" spans="1:10" s="223" customFormat="1" x14ac:dyDescent="0.25">
      <c r="A495" s="224" t="s">
        <v>448</v>
      </c>
      <c r="B495" s="221" t="s">
        <v>449</v>
      </c>
      <c r="C495" s="58">
        <v>278.48999999999984</v>
      </c>
      <c r="D495" s="36">
        <v>48</v>
      </c>
      <c r="E495" s="36">
        <v>0</v>
      </c>
      <c r="F495" s="36">
        <v>0</v>
      </c>
      <c r="G495" s="36">
        <v>11.773289666666662</v>
      </c>
      <c r="H495" s="58">
        <v>10.185041999999996</v>
      </c>
      <c r="I495" s="58">
        <v>9.2432329999999965</v>
      </c>
      <c r="J495" s="219"/>
    </row>
    <row r="496" spans="1:10" s="223" customFormat="1" x14ac:dyDescent="0.25">
      <c r="A496" s="224" t="s">
        <v>450</v>
      </c>
      <c r="B496" s="56" t="s">
        <v>451</v>
      </c>
      <c r="C496" s="58">
        <v>1341.0100000000011</v>
      </c>
      <c r="D496" s="36">
        <v>252</v>
      </c>
      <c r="E496" s="36">
        <v>0</v>
      </c>
      <c r="F496" s="36">
        <v>0</v>
      </c>
      <c r="G496" s="36">
        <v>57.851027000000038</v>
      </c>
      <c r="H496" s="58">
        <v>50.34805800000003</v>
      </c>
      <c r="I496" s="58">
        <v>45.89991700000003</v>
      </c>
      <c r="J496" s="219"/>
    </row>
    <row r="497" spans="1:10" s="223" customFormat="1" x14ac:dyDescent="0.25">
      <c r="A497" s="224" t="s">
        <v>452</v>
      </c>
      <c r="B497" s="56" t="s">
        <v>453</v>
      </c>
      <c r="C497" s="58">
        <v>692.58000000000015</v>
      </c>
      <c r="D497" s="36">
        <v>132</v>
      </c>
      <c r="E497" s="36">
        <v>0</v>
      </c>
      <c r="F497" s="36">
        <v>0</v>
      </c>
      <c r="G497" s="36">
        <v>29.980699333333337</v>
      </c>
      <c r="H497" s="58">
        <v>26.118564000000003</v>
      </c>
      <c r="I497" s="58">
        <v>23.828986000000004</v>
      </c>
      <c r="J497" s="219"/>
    </row>
    <row r="498" spans="1:10" s="223" customFormat="1" x14ac:dyDescent="0.25">
      <c r="A498" s="224" t="s">
        <v>454</v>
      </c>
      <c r="B498" s="68" t="s">
        <v>455</v>
      </c>
      <c r="C498" s="58">
        <v>605.20000000000005</v>
      </c>
      <c r="D498" s="36">
        <v>120</v>
      </c>
      <c r="E498" s="36">
        <v>0</v>
      </c>
      <c r="F498" s="36">
        <v>0</v>
      </c>
      <c r="G498" s="36">
        <v>26.456706666666669</v>
      </c>
      <c r="H498" s="58">
        <v>23.114160000000002</v>
      </c>
      <c r="I498" s="58">
        <v>21.132840000000002</v>
      </c>
      <c r="J498" s="219"/>
    </row>
    <row r="499" spans="1:10" s="223" customFormat="1" x14ac:dyDescent="0.25">
      <c r="A499" s="224" t="s">
        <v>456</v>
      </c>
      <c r="B499" s="67" t="s">
        <v>457</v>
      </c>
      <c r="C499" s="58">
        <v>1198.1500000000008</v>
      </c>
      <c r="D499" s="36">
        <v>228</v>
      </c>
      <c r="E499" s="36">
        <v>0</v>
      </c>
      <c r="F499" s="36">
        <v>0</v>
      </c>
      <c r="G499" s="36">
        <v>51.846171666666692</v>
      </c>
      <c r="H499" s="58">
        <v>45.162270000000021</v>
      </c>
      <c r="I499" s="58">
        <v>41.199855000000014</v>
      </c>
      <c r="J499" s="219"/>
    </row>
    <row r="500" spans="1:10" s="223" customFormat="1" x14ac:dyDescent="0.25">
      <c r="A500" s="224" t="s">
        <v>458</v>
      </c>
      <c r="B500" s="67" t="s">
        <v>459</v>
      </c>
      <c r="C500" s="58">
        <v>172.53999999999934</v>
      </c>
      <c r="D500" s="36">
        <v>0</v>
      </c>
      <c r="E500" s="36">
        <v>0</v>
      </c>
      <c r="F500" s="36">
        <v>0</v>
      </c>
      <c r="G500" s="36">
        <v>5.6420579999999783</v>
      </c>
      <c r="H500" s="58">
        <v>4.4515319999999825</v>
      </c>
      <c r="I500" s="58">
        <v>3.7441179999999856</v>
      </c>
      <c r="J500" s="219"/>
    </row>
    <row r="501" spans="1:10" s="223" customFormat="1" ht="30" x14ac:dyDescent="0.25">
      <c r="A501" s="224" t="s">
        <v>460</v>
      </c>
      <c r="B501" s="221" t="s">
        <v>3112</v>
      </c>
      <c r="C501" s="58">
        <v>7497.0199999999859</v>
      </c>
      <c r="D501" s="36">
        <v>1440</v>
      </c>
      <c r="E501" s="36">
        <v>0</v>
      </c>
      <c r="F501" s="36">
        <v>0</v>
      </c>
      <c r="G501" s="36">
        <v>325.15255399999955</v>
      </c>
      <c r="H501" s="58">
        <v>283.4231159999996</v>
      </c>
      <c r="I501" s="58">
        <v>258.68533399999967</v>
      </c>
      <c r="J501" s="219"/>
    </row>
    <row r="502" spans="1:10" s="223" customFormat="1" ht="30" x14ac:dyDescent="0.25">
      <c r="A502" s="224" t="s">
        <v>461</v>
      </c>
      <c r="B502" s="221" t="s">
        <v>3113</v>
      </c>
      <c r="C502" s="58">
        <v>8802.9900000000289</v>
      </c>
      <c r="D502" s="36">
        <v>1680</v>
      </c>
      <c r="E502" s="36">
        <v>0</v>
      </c>
      <c r="F502" s="36">
        <v>0</v>
      </c>
      <c r="G502" s="36">
        <v>381.19110633333423</v>
      </c>
      <c r="H502" s="58">
        <v>332.11714200000074</v>
      </c>
      <c r="I502" s="58">
        <v>303.02488300000061</v>
      </c>
      <c r="J502" s="219"/>
    </row>
    <row r="503" spans="1:10" s="223" customFormat="1" ht="30" x14ac:dyDescent="0.25">
      <c r="A503" s="224" t="s">
        <v>462</v>
      </c>
      <c r="B503" s="221" t="s">
        <v>3114</v>
      </c>
      <c r="C503" s="58">
        <v>10052.170000000029</v>
      </c>
      <c r="D503" s="36">
        <v>1920</v>
      </c>
      <c r="E503" s="36">
        <v>0</v>
      </c>
      <c r="F503" s="36">
        <v>0</v>
      </c>
      <c r="G503" s="36">
        <v>435.37262566666766</v>
      </c>
      <c r="H503" s="58">
        <v>379.34598600000078</v>
      </c>
      <c r="I503" s="58">
        <v>346.13208900000063</v>
      </c>
      <c r="J503" s="219"/>
    </row>
    <row r="504" spans="1:10" s="223" customFormat="1" ht="30" x14ac:dyDescent="0.25">
      <c r="A504" s="224" t="s">
        <v>463</v>
      </c>
      <c r="B504" s="221" t="s">
        <v>3115</v>
      </c>
      <c r="C504" s="58">
        <v>10518.37000000003</v>
      </c>
      <c r="D504" s="36">
        <v>2016</v>
      </c>
      <c r="E504" s="36">
        <v>0</v>
      </c>
      <c r="F504" s="36">
        <v>0</v>
      </c>
      <c r="G504" s="36">
        <v>455.95069900000095</v>
      </c>
      <c r="H504" s="58">
        <v>397.37394600000079</v>
      </c>
      <c r="I504" s="58">
        <v>362.64862900000065</v>
      </c>
      <c r="J504" s="219"/>
    </row>
    <row r="505" spans="1:10" s="223" customFormat="1" ht="30" x14ac:dyDescent="0.25">
      <c r="A505" s="224" t="s">
        <v>464</v>
      </c>
      <c r="B505" s="68" t="s">
        <v>2741</v>
      </c>
      <c r="C505" s="58">
        <v>881.63000000000034</v>
      </c>
      <c r="D505" s="36">
        <v>168</v>
      </c>
      <c r="E505" s="36">
        <v>0</v>
      </c>
      <c r="F505" s="36">
        <v>0</v>
      </c>
      <c r="G505" s="36">
        <v>38.162634333333344</v>
      </c>
      <c r="H505" s="58">
        <v>33.246054000000008</v>
      </c>
      <c r="I505" s="58">
        <v>30.331371000000008</v>
      </c>
      <c r="J505" s="219"/>
    </row>
    <row r="506" spans="1:10" s="223" customFormat="1" x14ac:dyDescent="0.25">
      <c r="A506" s="224" t="s">
        <v>465</v>
      </c>
      <c r="B506" s="56" t="s">
        <v>466</v>
      </c>
      <c r="C506" s="58">
        <v>780.98000000000059</v>
      </c>
      <c r="D506" s="36">
        <v>144</v>
      </c>
      <c r="E506" s="36">
        <v>0</v>
      </c>
      <c r="F506" s="36">
        <v>0</v>
      </c>
      <c r="G506" s="36">
        <v>33.538046000000023</v>
      </c>
      <c r="H506" s="58">
        <v>29.149284000000016</v>
      </c>
      <c r="I506" s="58">
        <v>26.547266000000015</v>
      </c>
      <c r="J506" s="219"/>
    </row>
    <row r="507" spans="1:10" s="223" customFormat="1" x14ac:dyDescent="0.25">
      <c r="A507" s="224" t="s">
        <v>467</v>
      </c>
      <c r="B507" s="56" t="s">
        <v>468</v>
      </c>
      <c r="C507" s="58">
        <v>1545.4400000000005</v>
      </c>
      <c r="D507" s="36">
        <v>300</v>
      </c>
      <c r="E507" s="36">
        <v>0</v>
      </c>
      <c r="F507" s="36">
        <v>0</v>
      </c>
      <c r="G507" s="36">
        <v>67.202554666666686</v>
      </c>
      <c r="H507" s="58">
        <v>58.622352000000014</v>
      </c>
      <c r="I507" s="58">
        <v>53.536048000000015</v>
      </c>
      <c r="J507" s="219"/>
    </row>
    <row r="508" spans="1:10" s="223" customFormat="1" x14ac:dyDescent="0.25">
      <c r="A508" s="224" t="s">
        <v>469</v>
      </c>
      <c r="B508" s="56" t="s">
        <v>470</v>
      </c>
      <c r="C508" s="58">
        <v>256.83999999999992</v>
      </c>
      <c r="D508" s="36">
        <v>48</v>
      </c>
      <c r="E508" s="36">
        <v>0</v>
      </c>
      <c r="F508" s="36">
        <v>0</v>
      </c>
      <c r="G508" s="36">
        <v>11.065334666666663</v>
      </c>
      <c r="H508" s="58">
        <v>9.6264719999999979</v>
      </c>
      <c r="I508" s="58">
        <v>8.7734279999999991</v>
      </c>
      <c r="J508" s="219"/>
    </row>
    <row r="509" spans="1:10" s="223" customFormat="1" x14ac:dyDescent="0.25">
      <c r="A509" s="224" t="s">
        <v>471</v>
      </c>
      <c r="B509" s="56" t="s">
        <v>472</v>
      </c>
      <c r="C509" s="58">
        <v>1672.4400000000035</v>
      </c>
      <c r="D509" s="36">
        <v>0</v>
      </c>
      <c r="E509" s="36">
        <v>0</v>
      </c>
      <c r="F509" s="36">
        <v>0</v>
      </c>
      <c r="G509" s="36">
        <v>54.688788000000116</v>
      </c>
      <c r="H509" s="58">
        <v>43.148952000000087</v>
      </c>
      <c r="I509" s="58">
        <v>36.291948000000076</v>
      </c>
      <c r="J509" s="219"/>
    </row>
    <row r="510" spans="1:10" s="223" customFormat="1" x14ac:dyDescent="0.25">
      <c r="A510" s="224" t="s">
        <v>473</v>
      </c>
      <c r="B510" s="67" t="s">
        <v>474</v>
      </c>
      <c r="C510" s="58">
        <v>414.98410000000001</v>
      </c>
      <c r="D510" s="36">
        <v>84</v>
      </c>
      <c r="E510" s="36">
        <v>0</v>
      </c>
      <c r="F510" s="36">
        <v>0</v>
      </c>
      <c r="G510" s="36">
        <v>18.236646736666668</v>
      </c>
      <c r="H510" s="58">
        <v>15.95658978</v>
      </c>
      <c r="I510" s="58">
        <v>14.605154970000001</v>
      </c>
      <c r="J510" s="219"/>
    </row>
    <row r="511" spans="1:10" s="223" customFormat="1" ht="30" x14ac:dyDescent="0.25">
      <c r="A511" s="224" t="s">
        <v>475</v>
      </c>
      <c r="B511" s="67" t="s">
        <v>476</v>
      </c>
      <c r="C511" s="58">
        <v>414.98410000000001</v>
      </c>
      <c r="D511" s="36">
        <v>84</v>
      </c>
      <c r="E511" s="36">
        <v>0</v>
      </c>
      <c r="F511" s="36">
        <v>0</v>
      </c>
      <c r="G511" s="36">
        <v>18.236646736666668</v>
      </c>
      <c r="H511" s="58">
        <v>15.95658978</v>
      </c>
      <c r="I511" s="58">
        <v>14.605154970000001</v>
      </c>
      <c r="J511" s="219"/>
    </row>
    <row r="512" spans="1:10" s="223" customFormat="1" x14ac:dyDescent="0.25">
      <c r="A512" s="224" t="s">
        <v>477</v>
      </c>
      <c r="B512" s="67" t="s">
        <v>478</v>
      </c>
      <c r="C512" s="58">
        <v>206.55999999999997</v>
      </c>
      <c r="D512" s="36">
        <v>36</v>
      </c>
      <c r="E512" s="36">
        <v>0</v>
      </c>
      <c r="F512" s="36">
        <v>0</v>
      </c>
      <c r="G512" s="36">
        <v>8.7545119999999983</v>
      </c>
      <c r="H512" s="58">
        <v>7.5792479999999998</v>
      </c>
      <c r="I512" s="58">
        <v>6.8823519999999991</v>
      </c>
      <c r="J512" s="219"/>
    </row>
    <row r="513" spans="1:10" s="223" customFormat="1" x14ac:dyDescent="0.25">
      <c r="A513" s="224" t="s">
        <v>479</v>
      </c>
      <c r="B513" s="67" t="s">
        <v>480</v>
      </c>
      <c r="C513" s="58">
        <v>289.54809999999998</v>
      </c>
      <c r="D513" s="36">
        <v>60</v>
      </c>
      <c r="E513" s="36">
        <v>0</v>
      </c>
      <c r="F513" s="36">
        <v>0</v>
      </c>
      <c r="G513" s="36">
        <v>12.801556203333334</v>
      </c>
      <c r="H513" s="58">
        <v>11.22034098</v>
      </c>
      <c r="I513" s="58">
        <v>10.28319377</v>
      </c>
      <c r="J513" s="219"/>
    </row>
    <row r="514" spans="1:10" s="223" customFormat="1" x14ac:dyDescent="0.25">
      <c r="A514" s="101" t="s">
        <v>2896</v>
      </c>
      <c r="B514" s="226" t="s">
        <v>2907</v>
      </c>
      <c r="C514" s="88">
        <v>7840</v>
      </c>
      <c r="D514" s="103">
        <v>1392</v>
      </c>
      <c r="E514" s="36">
        <v>0</v>
      </c>
      <c r="F514" s="36">
        <v>0</v>
      </c>
      <c r="G514" s="36">
        <f>C514*0.0327+D514*2/36+E514/12+F514/12</f>
        <v>333.70133333333331</v>
      </c>
      <c r="H514" s="58">
        <f>C514*0.0258+D514*3/48+E514/12+F514/12</f>
        <v>289.27199999999999</v>
      </c>
      <c r="I514" s="58">
        <f>C514*0.0217+D514*4/60+E514/12+G514/12</f>
        <v>290.73644444444443</v>
      </c>
      <c r="J514" s="219"/>
    </row>
    <row r="515" spans="1:10" s="223" customFormat="1" x14ac:dyDescent="0.25">
      <c r="A515" s="101" t="s">
        <v>2897</v>
      </c>
      <c r="B515" s="226" t="s">
        <v>2908</v>
      </c>
      <c r="C515" s="88">
        <v>9138.5</v>
      </c>
      <c r="D515" s="103">
        <v>1692</v>
      </c>
      <c r="E515" s="36">
        <v>0</v>
      </c>
      <c r="F515" s="36">
        <v>0</v>
      </c>
      <c r="G515" s="36">
        <f>C515*0.0327+D515*2/36+E515/12+F515/12</f>
        <v>392.82895000000002</v>
      </c>
      <c r="H515" s="58">
        <f>C515*0.0258+D515*3/48+E515/12+F515/12</f>
        <v>341.52330000000001</v>
      </c>
      <c r="I515" s="58">
        <f>C515*0.0217+D515*4/60+E515/12+G515/12</f>
        <v>343.84119583333336</v>
      </c>
      <c r="J515" s="219"/>
    </row>
    <row r="516" spans="1:10" s="223" customFormat="1" ht="30" x14ac:dyDescent="0.25">
      <c r="A516" s="101" t="s">
        <v>2898</v>
      </c>
      <c r="B516" s="226" t="s">
        <v>2909</v>
      </c>
      <c r="C516" s="88">
        <v>10685.5</v>
      </c>
      <c r="D516" s="88">
        <v>1980</v>
      </c>
      <c r="E516" s="36">
        <v>0</v>
      </c>
      <c r="F516" s="36">
        <v>0</v>
      </c>
      <c r="G516" s="36">
        <f>C516*0.0327+D516*2/36+E516/12+F516/12</f>
        <v>459.41584999999998</v>
      </c>
      <c r="H516" s="58">
        <f>C516*0.0258+D516*3/48+E516/12+F516/12</f>
        <v>399.4359</v>
      </c>
      <c r="I516" s="58">
        <f>C516*0.0217+D516*4/60+E516/12+G516/12</f>
        <v>402.16000416666668</v>
      </c>
      <c r="J516" s="219"/>
    </row>
    <row r="517" spans="1:10" s="223" customFormat="1" ht="30" x14ac:dyDescent="0.25">
      <c r="A517" s="101" t="s">
        <v>2899</v>
      </c>
      <c r="B517" s="226" t="s">
        <v>2910</v>
      </c>
      <c r="C517" s="88">
        <v>11266.5</v>
      </c>
      <c r="D517" s="88">
        <v>2088</v>
      </c>
      <c r="E517" s="36">
        <v>0</v>
      </c>
      <c r="F517" s="36">
        <v>0</v>
      </c>
      <c r="G517" s="36">
        <f>C517*0.0327+D517*2/36+E517/12+F517/12</f>
        <v>484.41455000000002</v>
      </c>
      <c r="H517" s="58">
        <f>C517*0.0258+D517*3/48+E517/12+F517/12</f>
        <v>421.17570000000001</v>
      </c>
      <c r="I517" s="58">
        <f>C517*0.0217+D517*4/60+E517/12+G517/12</f>
        <v>424.05092916666666</v>
      </c>
      <c r="J517" s="219"/>
    </row>
    <row r="518" spans="1:10" s="223" customFormat="1" ht="30" x14ac:dyDescent="0.25">
      <c r="A518" s="224" t="s">
        <v>1658</v>
      </c>
      <c r="B518" s="221" t="s">
        <v>1647</v>
      </c>
      <c r="C518" s="58">
        <v>5102.5299999999861</v>
      </c>
      <c r="D518" s="36">
        <v>672</v>
      </c>
      <c r="E518" s="36">
        <v>0</v>
      </c>
      <c r="F518" s="36">
        <v>0</v>
      </c>
      <c r="G518" s="36">
        <v>204.18606433333289</v>
      </c>
      <c r="H518" s="58">
        <v>173.64527399999963</v>
      </c>
      <c r="I518" s="58">
        <v>155.52490099999972</v>
      </c>
      <c r="J518" s="219"/>
    </row>
    <row r="519" spans="1:10" s="223" customFormat="1" ht="45" x14ac:dyDescent="0.25">
      <c r="A519" s="224" t="s">
        <v>2479</v>
      </c>
      <c r="B519" s="55" t="s">
        <v>2480</v>
      </c>
      <c r="C519" s="58">
        <v>33282.949999999881</v>
      </c>
      <c r="D519" s="36">
        <v>5928</v>
      </c>
      <c r="E519" s="36">
        <v>0</v>
      </c>
      <c r="F519" s="36">
        <v>0</v>
      </c>
      <c r="G519" s="36">
        <v>1417.6857983333293</v>
      </c>
      <c r="H519" s="58">
        <v>1229.200109999997</v>
      </c>
      <c r="I519" s="58">
        <v>1117.4400149999974</v>
      </c>
      <c r="J519" s="219"/>
    </row>
    <row r="520" spans="1:10" s="223" customFormat="1" ht="45" x14ac:dyDescent="0.25">
      <c r="A520" s="224" t="s">
        <v>2477</v>
      </c>
      <c r="B520" s="55" t="s">
        <v>2478</v>
      </c>
      <c r="C520" s="58">
        <v>27660.970000000056</v>
      </c>
      <c r="D520" s="36">
        <v>4920</v>
      </c>
      <c r="E520" s="36">
        <v>0</v>
      </c>
      <c r="F520" s="36">
        <v>0</v>
      </c>
      <c r="G520" s="36">
        <v>1177.8470523333351</v>
      </c>
      <c r="H520" s="58">
        <v>1021.1530260000014</v>
      </c>
      <c r="I520" s="58">
        <v>928.24304900000118</v>
      </c>
      <c r="J520" s="219"/>
    </row>
    <row r="521" spans="1:10" s="223" customFormat="1" ht="45" x14ac:dyDescent="0.25">
      <c r="A521" s="224" t="s">
        <v>2483</v>
      </c>
      <c r="B521" s="55" t="s">
        <v>2484</v>
      </c>
      <c r="C521" s="58">
        <v>38634.249999999884</v>
      </c>
      <c r="D521" s="36">
        <v>6876</v>
      </c>
      <c r="E521" s="36">
        <v>0</v>
      </c>
      <c r="F521" s="36">
        <v>0</v>
      </c>
      <c r="G521" s="36">
        <v>1645.3399749999962</v>
      </c>
      <c r="H521" s="58">
        <v>1426.5136499999971</v>
      </c>
      <c r="I521" s="58">
        <v>1296.7632249999974</v>
      </c>
      <c r="J521" s="219"/>
    </row>
    <row r="522" spans="1:10" s="223" customFormat="1" ht="45" x14ac:dyDescent="0.25">
      <c r="A522" s="224" t="s">
        <v>2481</v>
      </c>
      <c r="B522" s="55" t="s">
        <v>2482</v>
      </c>
      <c r="C522" s="58">
        <v>33012.219999999885</v>
      </c>
      <c r="D522" s="36">
        <v>5880</v>
      </c>
      <c r="E522" s="36">
        <v>0</v>
      </c>
      <c r="F522" s="36">
        <v>0</v>
      </c>
      <c r="G522" s="36">
        <v>1406.166260666663</v>
      </c>
      <c r="H522" s="58">
        <v>1219.2152759999972</v>
      </c>
      <c r="I522" s="58">
        <v>1108.3651739999975</v>
      </c>
      <c r="J522" s="219"/>
    </row>
    <row r="523" spans="1:10" s="223" customFormat="1" x14ac:dyDescent="0.25">
      <c r="A523" s="224" t="s">
        <v>2692</v>
      </c>
      <c r="B523" s="54" t="s">
        <v>2705</v>
      </c>
      <c r="C523" s="58">
        <v>1716.3100000000029</v>
      </c>
      <c r="D523" s="36">
        <v>300</v>
      </c>
      <c r="E523" s="36">
        <v>0</v>
      </c>
      <c r="F523" s="36">
        <v>0</v>
      </c>
      <c r="G523" s="36">
        <v>72.790003666666763</v>
      </c>
      <c r="H523" s="58">
        <v>63.030798000000075</v>
      </c>
      <c r="I523" s="58">
        <v>57.243927000000063</v>
      </c>
      <c r="J523" s="219"/>
    </row>
    <row r="524" spans="1:10" s="223" customFormat="1" x14ac:dyDescent="0.25">
      <c r="A524" s="224" t="s">
        <v>2693</v>
      </c>
      <c r="B524" s="93" t="s">
        <v>2706</v>
      </c>
      <c r="C524" s="58">
        <v>225.1</v>
      </c>
      <c r="D524" s="36">
        <v>0</v>
      </c>
      <c r="E524" s="36">
        <v>0</v>
      </c>
      <c r="F524" s="36">
        <v>0</v>
      </c>
      <c r="G524" s="36">
        <v>7.3607699999999996</v>
      </c>
      <c r="H524" s="58">
        <v>5.8075799999999997</v>
      </c>
      <c r="I524" s="58">
        <v>4.8846699999999998</v>
      </c>
      <c r="J524" s="219"/>
    </row>
    <row r="525" spans="1:10" s="223" customFormat="1" x14ac:dyDescent="0.25">
      <c r="A525" s="224" t="s">
        <v>2694</v>
      </c>
      <c r="B525" s="94" t="s">
        <v>2707</v>
      </c>
      <c r="C525" s="58">
        <v>257.3</v>
      </c>
      <c r="D525" s="36">
        <v>0</v>
      </c>
      <c r="E525" s="36">
        <v>0</v>
      </c>
      <c r="F525" s="36">
        <v>0</v>
      </c>
      <c r="G525" s="36">
        <v>8.41371</v>
      </c>
      <c r="H525" s="58">
        <v>6.6383400000000004</v>
      </c>
      <c r="I525" s="58">
        <v>5.5834100000000007</v>
      </c>
      <c r="J525" s="219"/>
    </row>
    <row r="526" spans="1:10" s="223" customFormat="1" ht="30" x14ac:dyDescent="0.25">
      <c r="A526" s="224" t="s">
        <v>2695</v>
      </c>
      <c r="B526" s="53" t="s">
        <v>2708</v>
      </c>
      <c r="C526" s="58">
        <v>17517.650000000056</v>
      </c>
      <c r="D526" s="36">
        <v>3120</v>
      </c>
      <c r="E526" s="36">
        <v>0</v>
      </c>
      <c r="F526" s="36">
        <v>0</v>
      </c>
      <c r="G526" s="36">
        <v>746.16048833333525</v>
      </c>
      <c r="H526" s="58">
        <v>646.95537000000149</v>
      </c>
      <c r="I526" s="58">
        <v>588.13300500000128</v>
      </c>
      <c r="J526" s="219"/>
    </row>
    <row r="527" spans="1:10" s="223" customFormat="1" ht="30" x14ac:dyDescent="0.25">
      <c r="A527" s="224" t="s">
        <v>2696</v>
      </c>
      <c r="B527" s="53" t="s">
        <v>2709</v>
      </c>
      <c r="C527" s="58">
        <v>16433.060000000056</v>
      </c>
      <c r="D527" s="36">
        <v>2928</v>
      </c>
      <c r="E527" s="36">
        <v>0</v>
      </c>
      <c r="F527" s="36">
        <v>0</v>
      </c>
      <c r="G527" s="36">
        <v>700.02772866666851</v>
      </c>
      <c r="H527" s="58">
        <v>606.97294800000145</v>
      </c>
      <c r="I527" s="58">
        <v>551.79740200000128</v>
      </c>
      <c r="J527" s="219"/>
    </row>
    <row r="528" spans="1:10" s="223" customFormat="1" ht="30" x14ac:dyDescent="0.25">
      <c r="A528" s="224" t="s">
        <v>2697</v>
      </c>
      <c r="B528" s="53" t="s">
        <v>2710</v>
      </c>
      <c r="C528" s="58">
        <v>18482</v>
      </c>
      <c r="D528" s="36">
        <v>3288</v>
      </c>
      <c r="E528" s="36">
        <v>0</v>
      </c>
      <c r="F528" s="36">
        <v>0</v>
      </c>
      <c r="G528" s="36">
        <v>787.02806666666663</v>
      </c>
      <c r="H528" s="58">
        <v>682.3356</v>
      </c>
      <c r="I528" s="58">
        <v>620.25939999999991</v>
      </c>
      <c r="J528" s="219"/>
    </row>
    <row r="529" spans="1:10" s="223" customFormat="1" ht="30" x14ac:dyDescent="0.25">
      <c r="A529" s="224" t="s">
        <v>2698</v>
      </c>
      <c r="B529" s="53" t="s">
        <v>2711</v>
      </c>
      <c r="C529" s="58">
        <v>17404.240000000056</v>
      </c>
      <c r="D529" s="36">
        <v>3096</v>
      </c>
      <c r="E529" s="36">
        <v>0</v>
      </c>
      <c r="F529" s="36">
        <v>0</v>
      </c>
      <c r="G529" s="36">
        <v>741.11864800000183</v>
      </c>
      <c r="H529" s="58">
        <v>642.52939200000151</v>
      </c>
      <c r="I529" s="58">
        <v>584.07200800000123</v>
      </c>
      <c r="J529" s="219"/>
    </row>
    <row r="530" spans="1:10" s="223" customFormat="1" x14ac:dyDescent="0.25">
      <c r="A530" s="224" t="s">
        <v>2699</v>
      </c>
      <c r="B530" s="94" t="s">
        <v>2712</v>
      </c>
      <c r="C530" s="58">
        <v>446.54999999999916</v>
      </c>
      <c r="D530" s="36">
        <v>0</v>
      </c>
      <c r="E530" s="36">
        <v>0</v>
      </c>
      <c r="F530" s="36">
        <v>0</v>
      </c>
      <c r="G530" s="36">
        <v>14.602184999999972</v>
      </c>
      <c r="H530" s="58">
        <v>11.520989999999978</v>
      </c>
      <c r="I530" s="58">
        <v>9.690134999999982</v>
      </c>
      <c r="J530" s="219"/>
    </row>
    <row r="531" spans="1:10" s="223" customFormat="1" x14ac:dyDescent="0.25">
      <c r="A531" s="224" t="s">
        <v>2700</v>
      </c>
      <c r="B531" s="95" t="s">
        <v>2713</v>
      </c>
      <c r="C531" s="58">
        <v>1168.530000000002</v>
      </c>
      <c r="D531" s="36">
        <v>204</v>
      </c>
      <c r="E531" s="36">
        <v>0</v>
      </c>
      <c r="F531" s="36">
        <v>0</v>
      </c>
      <c r="G531" s="36">
        <v>49.544264333333402</v>
      </c>
      <c r="H531" s="58">
        <v>42.898074000000051</v>
      </c>
      <c r="I531" s="58">
        <v>38.957101000000044</v>
      </c>
      <c r="J531" s="219"/>
    </row>
    <row r="532" spans="1:10" s="223" customFormat="1" x14ac:dyDescent="0.25">
      <c r="A532" s="224" t="s">
        <v>2701</v>
      </c>
      <c r="B532" s="68" t="s">
        <v>2714</v>
      </c>
      <c r="C532" s="58">
        <v>1136.1000000000015</v>
      </c>
      <c r="D532" s="36">
        <v>204</v>
      </c>
      <c r="E532" s="36">
        <v>0</v>
      </c>
      <c r="F532" s="36">
        <v>0</v>
      </c>
      <c r="G532" s="36">
        <v>48.483803333333384</v>
      </c>
      <c r="H532" s="58">
        <v>42.061380000000042</v>
      </c>
      <c r="I532" s="58">
        <v>38.253370000000032</v>
      </c>
      <c r="J532" s="219"/>
    </row>
    <row r="533" spans="1:10" s="223" customFormat="1" x14ac:dyDescent="0.25">
      <c r="A533" s="224" t="s">
        <v>2702</v>
      </c>
      <c r="B533" s="54" t="s">
        <v>2715</v>
      </c>
      <c r="C533" s="58">
        <v>2001.8800000000028</v>
      </c>
      <c r="D533" s="36">
        <v>360</v>
      </c>
      <c r="E533" s="36">
        <v>0</v>
      </c>
      <c r="F533" s="36">
        <v>0</v>
      </c>
      <c r="G533" s="36">
        <v>85.46147600000009</v>
      </c>
      <c r="H533" s="58">
        <v>74.148504000000074</v>
      </c>
      <c r="I533" s="58">
        <v>67.440796000000063</v>
      </c>
      <c r="J533" s="219"/>
    </row>
    <row r="534" spans="1:10" s="223" customFormat="1" ht="30" x14ac:dyDescent="0.25">
      <c r="A534" s="224" t="s">
        <v>2703</v>
      </c>
      <c r="B534" s="94" t="s">
        <v>2716</v>
      </c>
      <c r="C534" s="58">
        <v>446.54999999999916</v>
      </c>
      <c r="D534" s="36">
        <v>0</v>
      </c>
      <c r="E534" s="36">
        <v>0</v>
      </c>
      <c r="F534" s="36">
        <v>0</v>
      </c>
      <c r="G534" s="36">
        <v>14.602184999999972</v>
      </c>
      <c r="H534" s="58">
        <v>11.520989999999978</v>
      </c>
      <c r="I534" s="58">
        <v>9.690134999999982</v>
      </c>
      <c r="J534" s="219"/>
    </row>
    <row r="535" spans="1:10" s="223" customFormat="1" x14ac:dyDescent="0.25">
      <c r="A535" s="224" t="s">
        <v>2704</v>
      </c>
      <c r="B535" s="94" t="s">
        <v>2717</v>
      </c>
      <c r="C535" s="58">
        <v>371.5</v>
      </c>
      <c r="D535" s="36">
        <v>0</v>
      </c>
      <c r="E535" s="36">
        <v>0</v>
      </c>
      <c r="F535" s="36">
        <v>0</v>
      </c>
      <c r="G535" s="36">
        <v>12.14805</v>
      </c>
      <c r="H535" s="58">
        <v>9.5846999999999998</v>
      </c>
      <c r="I535" s="58">
        <v>8.0615500000000004</v>
      </c>
      <c r="J535" s="219"/>
    </row>
    <row r="536" spans="1:10" s="223" customFormat="1" x14ac:dyDescent="0.25">
      <c r="A536" s="224" t="s">
        <v>2542</v>
      </c>
      <c r="B536" s="55" t="s">
        <v>2543</v>
      </c>
      <c r="C536" s="58">
        <v>5839.7899999999863</v>
      </c>
      <c r="D536" s="36">
        <v>1044</v>
      </c>
      <c r="E536" s="36">
        <v>0</v>
      </c>
      <c r="F536" s="36">
        <v>0</v>
      </c>
      <c r="G536" s="36">
        <v>248.96113299999956</v>
      </c>
      <c r="H536" s="58">
        <v>215.91658199999964</v>
      </c>
      <c r="I536" s="58">
        <v>196.32344299999971</v>
      </c>
      <c r="J536" s="219"/>
    </row>
    <row r="537" spans="1:10" s="223" customFormat="1" x14ac:dyDescent="0.25">
      <c r="A537" s="224" t="s">
        <v>2548</v>
      </c>
      <c r="B537" s="55" t="s">
        <v>2549</v>
      </c>
      <c r="C537" s="58">
        <v>2407.8499999999922</v>
      </c>
      <c r="D537" s="36">
        <v>432</v>
      </c>
      <c r="E537" s="36">
        <v>0</v>
      </c>
      <c r="F537" s="36">
        <v>0</v>
      </c>
      <c r="G537" s="36">
        <v>102.73669499999974</v>
      </c>
      <c r="H537" s="58">
        <v>89.122529999999799</v>
      </c>
      <c r="I537" s="58">
        <v>81.050344999999837</v>
      </c>
      <c r="J537" s="219"/>
    </row>
    <row r="538" spans="1:10" s="223" customFormat="1" x14ac:dyDescent="0.25">
      <c r="A538" s="224" t="s">
        <v>2558</v>
      </c>
      <c r="B538" s="55" t="s">
        <v>2559</v>
      </c>
      <c r="C538" s="58">
        <v>2407.8499999999922</v>
      </c>
      <c r="D538" s="36">
        <v>432</v>
      </c>
      <c r="E538" s="36">
        <v>0</v>
      </c>
      <c r="F538" s="36">
        <v>0</v>
      </c>
      <c r="G538" s="36">
        <v>102.73669499999974</v>
      </c>
      <c r="H538" s="58">
        <v>89.122529999999799</v>
      </c>
      <c r="I538" s="58">
        <v>81.050344999999837</v>
      </c>
      <c r="J538" s="219"/>
    </row>
    <row r="539" spans="1:10" s="223" customFormat="1" ht="30" x14ac:dyDescent="0.25">
      <c r="A539" s="224" t="s">
        <v>2487</v>
      </c>
      <c r="B539" s="55" t="s">
        <v>2488</v>
      </c>
      <c r="C539" s="58">
        <v>17823.970000000056</v>
      </c>
      <c r="D539" s="36">
        <v>3168</v>
      </c>
      <c r="E539" s="36">
        <v>0</v>
      </c>
      <c r="F539" s="36">
        <v>0</v>
      </c>
      <c r="G539" s="36">
        <v>758.84381900000187</v>
      </c>
      <c r="H539" s="58">
        <v>657.85842600000137</v>
      </c>
      <c r="I539" s="58">
        <v>597.98014900000123</v>
      </c>
      <c r="J539" s="219"/>
    </row>
    <row r="540" spans="1:10" s="223" customFormat="1" ht="30" x14ac:dyDescent="0.25">
      <c r="A540" s="224" t="s">
        <v>2489</v>
      </c>
      <c r="B540" s="55" t="s">
        <v>2490</v>
      </c>
      <c r="C540" s="58">
        <v>17823.970000000056</v>
      </c>
      <c r="D540" s="36">
        <v>3168</v>
      </c>
      <c r="E540" s="36">
        <v>0</v>
      </c>
      <c r="F540" s="36">
        <v>0</v>
      </c>
      <c r="G540" s="36">
        <v>758.84381900000187</v>
      </c>
      <c r="H540" s="58">
        <v>657.85842600000137</v>
      </c>
      <c r="I540" s="58">
        <v>597.98014900000123</v>
      </c>
      <c r="J540" s="219"/>
    </row>
    <row r="541" spans="1:10" s="223" customFormat="1" x14ac:dyDescent="0.25">
      <c r="A541" s="224" t="s">
        <v>2485</v>
      </c>
      <c r="B541" s="55" t="s">
        <v>2486</v>
      </c>
      <c r="C541" s="58">
        <v>15779.180000000029</v>
      </c>
      <c r="D541" s="36">
        <v>2808</v>
      </c>
      <c r="E541" s="36">
        <v>0</v>
      </c>
      <c r="F541" s="36">
        <v>0</v>
      </c>
      <c r="G541" s="36">
        <v>671.97918600000094</v>
      </c>
      <c r="H541" s="58">
        <v>582.60284400000069</v>
      </c>
      <c r="I541" s="58">
        <v>529.60820600000056</v>
      </c>
      <c r="J541" s="219"/>
    </row>
    <row r="542" spans="1:10" s="223" customFormat="1" x14ac:dyDescent="0.25">
      <c r="A542" s="224" t="s">
        <v>2560</v>
      </c>
      <c r="B542" s="55" t="s">
        <v>2561</v>
      </c>
      <c r="C542" s="58">
        <v>2407.8499999999922</v>
      </c>
      <c r="D542" s="36">
        <v>432</v>
      </c>
      <c r="E542" s="36">
        <v>0</v>
      </c>
      <c r="F542" s="36">
        <v>0</v>
      </c>
      <c r="G542" s="36">
        <v>102.73669499999974</v>
      </c>
      <c r="H542" s="58">
        <v>89.122529999999799</v>
      </c>
      <c r="I542" s="58">
        <v>81.050344999999837</v>
      </c>
      <c r="J542" s="219"/>
    </row>
    <row r="543" spans="1:10" s="223" customFormat="1" x14ac:dyDescent="0.25">
      <c r="A543" s="224" t="s">
        <v>2550</v>
      </c>
      <c r="B543" s="55" t="s">
        <v>2551</v>
      </c>
      <c r="C543" s="58">
        <v>2407.8499999999922</v>
      </c>
      <c r="D543" s="36">
        <v>432</v>
      </c>
      <c r="E543" s="36">
        <v>0</v>
      </c>
      <c r="F543" s="36">
        <v>0</v>
      </c>
      <c r="G543" s="36">
        <v>102.73669499999974</v>
      </c>
      <c r="H543" s="58">
        <v>89.122529999999799</v>
      </c>
      <c r="I543" s="58">
        <v>81.050344999999837</v>
      </c>
      <c r="J543" s="219"/>
    </row>
    <row r="544" spans="1:10" s="223" customFormat="1" x14ac:dyDescent="0.25">
      <c r="A544" s="224" t="s">
        <v>2493</v>
      </c>
      <c r="B544" s="55" t="s">
        <v>2494</v>
      </c>
      <c r="C544" s="58">
        <v>17466.430000000055</v>
      </c>
      <c r="D544" s="36">
        <v>3108</v>
      </c>
      <c r="E544" s="36">
        <v>0</v>
      </c>
      <c r="F544" s="36">
        <v>0</v>
      </c>
      <c r="G544" s="36">
        <v>743.8189276666684</v>
      </c>
      <c r="H544" s="58">
        <v>644.88389400000142</v>
      </c>
      <c r="I544" s="58">
        <v>586.22153100000116</v>
      </c>
      <c r="J544" s="219"/>
    </row>
    <row r="545" spans="1:10" s="223" customFormat="1" x14ac:dyDescent="0.25">
      <c r="A545" s="224" t="s">
        <v>2495</v>
      </c>
      <c r="B545" s="55" t="s">
        <v>2496</v>
      </c>
      <c r="C545" s="58">
        <v>17466.430000000055</v>
      </c>
      <c r="D545" s="36">
        <v>3108</v>
      </c>
      <c r="E545" s="36">
        <v>0</v>
      </c>
      <c r="F545" s="36">
        <v>0</v>
      </c>
      <c r="G545" s="36">
        <v>743.8189276666684</v>
      </c>
      <c r="H545" s="58">
        <v>644.88389400000142</v>
      </c>
      <c r="I545" s="58">
        <v>586.22153100000116</v>
      </c>
      <c r="J545" s="219"/>
    </row>
    <row r="546" spans="1:10" s="223" customFormat="1" x14ac:dyDescent="0.25">
      <c r="A546" s="224" t="s">
        <v>2491</v>
      </c>
      <c r="B546" s="55" t="s">
        <v>2492</v>
      </c>
      <c r="C546" s="58">
        <v>15421.640000000029</v>
      </c>
      <c r="D546" s="36">
        <v>2748</v>
      </c>
      <c r="E546" s="36">
        <v>0</v>
      </c>
      <c r="F546" s="36">
        <v>0</v>
      </c>
      <c r="G546" s="36">
        <v>656.95429466666758</v>
      </c>
      <c r="H546" s="58">
        <v>569.62831200000073</v>
      </c>
      <c r="I546" s="58">
        <v>517.84958800000061</v>
      </c>
      <c r="J546" s="219"/>
    </row>
    <row r="547" spans="1:10" s="223" customFormat="1" ht="30" x14ac:dyDescent="0.25">
      <c r="A547" s="224" t="s">
        <v>2499</v>
      </c>
      <c r="B547" s="55" t="s">
        <v>2500</v>
      </c>
      <c r="C547" s="58">
        <v>29191.380000000056</v>
      </c>
      <c r="D547" s="36">
        <v>5196</v>
      </c>
      <c r="E547" s="36">
        <v>0</v>
      </c>
      <c r="F547" s="36">
        <v>0</v>
      </c>
      <c r="G547" s="36">
        <v>1243.2247926666685</v>
      </c>
      <c r="H547" s="58">
        <v>1077.8876040000014</v>
      </c>
      <c r="I547" s="58">
        <v>979.85294600000123</v>
      </c>
      <c r="J547" s="219"/>
    </row>
    <row r="548" spans="1:10" s="223" customFormat="1" ht="30" x14ac:dyDescent="0.25">
      <c r="A548" s="224" t="s">
        <v>2505</v>
      </c>
      <c r="B548" s="55" t="s">
        <v>2506</v>
      </c>
      <c r="C548" s="58">
        <v>31562.300000000054</v>
      </c>
      <c r="D548" s="36">
        <v>5616</v>
      </c>
      <c r="E548" s="36">
        <v>0</v>
      </c>
      <c r="F548" s="36">
        <v>0</v>
      </c>
      <c r="G548" s="36">
        <v>1344.0872100000017</v>
      </c>
      <c r="H548" s="58">
        <v>1165.3073400000014</v>
      </c>
      <c r="I548" s="58">
        <v>1059.301910000001</v>
      </c>
      <c r="J548" s="219"/>
    </row>
    <row r="549" spans="1:10" s="223" customFormat="1" ht="30" x14ac:dyDescent="0.25">
      <c r="A549" s="224" t="s">
        <v>2501</v>
      </c>
      <c r="B549" s="55" t="s">
        <v>2502</v>
      </c>
      <c r="C549" s="58">
        <v>29191.380000000056</v>
      </c>
      <c r="D549" s="36">
        <v>5196</v>
      </c>
      <c r="E549" s="36">
        <v>0</v>
      </c>
      <c r="F549" s="36">
        <v>0</v>
      </c>
      <c r="G549" s="36">
        <v>1243.2247926666685</v>
      </c>
      <c r="H549" s="58">
        <v>1077.8876040000014</v>
      </c>
      <c r="I549" s="58">
        <v>979.85294600000123</v>
      </c>
      <c r="J549" s="219"/>
    </row>
    <row r="550" spans="1:10" s="223" customFormat="1" ht="30" x14ac:dyDescent="0.25">
      <c r="A550" s="224" t="s">
        <v>2503</v>
      </c>
      <c r="B550" s="55" t="s">
        <v>2504</v>
      </c>
      <c r="C550" s="58">
        <v>31562.300000000054</v>
      </c>
      <c r="D550" s="36">
        <v>5616</v>
      </c>
      <c r="E550" s="36">
        <v>0</v>
      </c>
      <c r="F550" s="36">
        <v>0</v>
      </c>
      <c r="G550" s="36">
        <v>1344.0872100000017</v>
      </c>
      <c r="H550" s="58">
        <v>1165.3073400000014</v>
      </c>
      <c r="I550" s="58">
        <v>1059.301910000001</v>
      </c>
      <c r="J550" s="219"/>
    </row>
    <row r="551" spans="1:10" s="223" customFormat="1" x14ac:dyDescent="0.25">
      <c r="A551" s="224" t="s">
        <v>2497</v>
      </c>
      <c r="B551" s="55" t="s">
        <v>2498</v>
      </c>
      <c r="C551" s="58">
        <v>27199.990000000056</v>
      </c>
      <c r="D551" s="36">
        <v>4836</v>
      </c>
      <c r="E551" s="36">
        <v>0</v>
      </c>
      <c r="F551" s="36">
        <v>0</v>
      </c>
      <c r="G551" s="36">
        <v>1158.1063396666684</v>
      </c>
      <c r="H551" s="58">
        <v>1004.0097420000014</v>
      </c>
      <c r="I551" s="58">
        <v>912.63978300000122</v>
      </c>
      <c r="J551" s="219"/>
    </row>
    <row r="552" spans="1:10" s="223" customFormat="1" ht="30" x14ac:dyDescent="0.25">
      <c r="A552" s="224" t="s">
        <v>2509</v>
      </c>
      <c r="B552" s="55" t="s">
        <v>2510</v>
      </c>
      <c r="C552" s="58">
        <v>26420.060000000056</v>
      </c>
      <c r="D552" s="36">
        <v>4704</v>
      </c>
      <c r="E552" s="36">
        <v>0</v>
      </c>
      <c r="F552" s="36">
        <v>0</v>
      </c>
      <c r="G552" s="36">
        <v>1125.2692953333351</v>
      </c>
      <c r="H552" s="58">
        <v>975.6375480000014</v>
      </c>
      <c r="I552" s="58">
        <v>886.91530200000125</v>
      </c>
      <c r="J552" s="219"/>
    </row>
    <row r="553" spans="1:10" s="223" customFormat="1" ht="30" x14ac:dyDescent="0.25">
      <c r="A553" s="224" t="s">
        <v>2515</v>
      </c>
      <c r="B553" s="55" t="s">
        <v>2516</v>
      </c>
      <c r="C553" s="58">
        <v>28794.120000000054</v>
      </c>
      <c r="D553" s="36">
        <v>5124</v>
      </c>
      <c r="E553" s="36">
        <v>0</v>
      </c>
      <c r="F553" s="36">
        <v>0</v>
      </c>
      <c r="G553" s="36">
        <v>1226.2343906666683</v>
      </c>
      <c r="H553" s="58">
        <v>1063.1382960000014</v>
      </c>
      <c r="I553" s="58">
        <v>966.43240400000116</v>
      </c>
      <c r="J553" s="219"/>
    </row>
    <row r="554" spans="1:10" s="223" customFormat="1" ht="30" x14ac:dyDescent="0.25">
      <c r="A554" s="224" t="s">
        <v>2511</v>
      </c>
      <c r="B554" s="55" t="s">
        <v>2512</v>
      </c>
      <c r="C554" s="58">
        <v>26420.060000000056</v>
      </c>
      <c r="D554" s="36">
        <v>4704</v>
      </c>
      <c r="E554" s="36">
        <v>0</v>
      </c>
      <c r="F554" s="36">
        <v>0</v>
      </c>
      <c r="G554" s="36">
        <v>1125.2692953333351</v>
      </c>
      <c r="H554" s="58">
        <v>975.6375480000014</v>
      </c>
      <c r="I554" s="58">
        <v>886.91530200000125</v>
      </c>
      <c r="J554" s="219"/>
    </row>
    <row r="555" spans="1:10" s="223" customFormat="1" ht="30" x14ac:dyDescent="0.25">
      <c r="A555" s="224" t="s">
        <v>2513</v>
      </c>
      <c r="B555" s="55" t="s">
        <v>2514</v>
      </c>
      <c r="C555" s="58">
        <v>28794.120000000054</v>
      </c>
      <c r="D555" s="36">
        <v>5124</v>
      </c>
      <c r="E555" s="36">
        <v>0</v>
      </c>
      <c r="F555" s="36">
        <v>0</v>
      </c>
      <c r="G555" s="36">
        <v>1226.2343906666683</v>
      </c>
      <c r="H555" s="58">
        <v>1063.1382960000014</v>
      </c>
      <c r="I555" s="58">
        <v>966.43240400000116</v>
      </c>
      <c r="J555" s="219"/>
    </row>
    <row r="556" spans="1:10" s="223" customFormat="1" x14ac:dyDescent="0.25">
      <c r="A556" s="224" t="s">
        <v>2507</v>
      </c>
      <c r="B556" s="55" t="s">
        <v>2508</v>
      </c>
      <c r="C556" s="58">
        <v>24427.630000000056</v>
      </c>
      <c r="D556" s="36">
        <v>4344</v>
      </c>
      <c r="E556" s="36">
        <v>0</v>
      </c>
      <c r="F556" s="36">
        <v>0</v>
      </c>
      <c r="G556" s="36">
        <v>1040.1168343333352</v>
      </c>
      <c r="H556" s="58">
        <v>901.73285400000145</v>
      </c>
      <c r="I556" s="58">
        <v>819.67957100000126</v>
      </c>
      <c r="J556" s="219"/>
    </row>
    <row r="557" spans="1:10" s="223" customFormat="1" x14ac:dyDescent="0.25">
      <c r="A557" s="224" t="s">
        <v>2519</v>
      </c>
      <c r="B557" s="55" t="s">
        <v>2520</v>
      </c>
      <c r="C557" s="58">
        <v>23643.560000000056</v>
      </c>
      <c r="D557" s="36">
        <v>4212</v>
      </c>
      <c r="E557" s="36">
        <v>0</v>
      </c>
      <c r="F557" s="36">
        <v>0</v>
      </c>
      <c r="G557" s="36">
        <v>1007.1444120000018</v>
      </c>
      <c r="H557" s="58">
        <v>873.25384800000143</v>
      </c>
      <c r="I557" s="58">
        <v>793.86525200000119</v>
      </c>
      <c r="J557" s="219"/>
    </row>
    <row r="558" spans="1:10" s="223" customFormat="1" ht="30" x14ac:dyDescent="0.25">
      <c r="A558" s="224" t="s">
        <v>2525</v>
      </c>
      <c r="B558" s="55" t="s">
        <v>2526</v>
      </c>
      <c r="C558" s="58">
        <v>26017.620000000054</v>
      </c>
      <c r="D558" s="36">
        <v>4632</v>
      </c>
      <c r="E558" s="36">
        <v>0</v>
      </c>
      <c r="F558" s="36">
        <v>0</v>
      </c>
      <c r="G558" s="36">
        <v>1108.1095073333352</v>
      </c>
      <c r="H558" s="58">
        <v>960.75459600000136</v>
      </c>
      <c r="I558" s="58">
        <v>873.38235400000121</v>
      </c>
      <c r="J558" s="219"/>
    </row>
    <row r="559" spans="1:10" s="223" customFormat="1" x14ac:dyDescent="0.25">
      <c r="A559" s="224" t="s">
        <v>2521</v>
      </c>
      <c r="B559" s="55" t="s">
        <v>2522</v>
      </c>
      <c r="C559" s="58">
        <v>23643.560000000056</v>
      </c>
      <c r="D559" s="36">
        <v>4212</v>
      </c>
      <c r="E559" s="36">
        <v>0</v>
      </c>
      <c r="F559" s="36">
        <v>0</v>
      </c>
      <c r="G559" s="36">
        <v>1007.1444120000018</v>
      </c>
      <c r="H559" s="58">
        <v>873.25384800000143</v>
      </c>
      <c r="I559" s="58">
        <v>793.86525200000119</v>
      </c>
      <c r="J559" s="219"/>
    </row>
    <row r="560" spans="1:10" s="223" customFormat="1" ht="30" x14ac:dyDescent="0.25">
      <c r="A560" s="224" t="s">
        <v>2523</v>
      </c>
      <c r="B560" s="55" t="s">
        <v>2524</v>
      </c>
      <c r="C560" s="58">
        <v>26017.620000000054</v>
      </c>
      <c r="D560" s="36">
        <v>4632</v>
      </c>
      <c r="E560" s="36">
        <v>0</v>
      </c>
      <c r="F560" s="36">
        <v>0</v>
      </c>
      <c r="G560" s="36">
        <v>1108.1095073333352</v>
      </c>
      <c r="H560" s="58">
        <v>960.75459600000136</v>
      </c>
      <c r="I560" s="58">
        <v>873.38235400000121</v>
      </c>
      <c r="J560" s="219"/>
    </row>
    <row r="561" spans="1:10" s="223" customFormat="1" x14ac:dyDescent="0.25">
      <c r="A561" s="224" t="s">
        <v>2517</v>
      </c>
      <c r="B561" s="55" t="s">
        <v>2518</v>
      </c>
      <c r="C561" s="58">
        <v>21652.130000000056</v>
      </c>
      <c r="D561" s="36">
        <v>3852</v>
      </c>
      <c r="E561" s="36">
        <v>0</v>
      </c>
      <c r="F561" s="36">
        <v>0</v>
      </c>
      <c r="G561" s="36">
        <v>922.02465100000177</v>
      </c>
      <c r="H561" s="58">
        <v>799.37495400000148</v>
      </c>
      <c r="I561" s="58">
        <v>726.65122100000121</v>
      </c>
      <c r="J561" s="219"/>
    </row>
    <row r="562" spans="1:10" s="223" customFormat="1" x14ac:dyDescent="0.25">
      <c r="A562" s="224" t="s">
        <v>2540</v>
      </c>
      <c r="B562" s="55" t="s">
        <v>2541</v>
      </c>
      <c r="C562" s="58">
        <v>5898.3299999999863</v>
      </c>
      <c r="D562" s="36">
        <v>1044</v>
      </c>
      <c r="E562" s="36">
        <v>0</v>
      </c>
      <c r="F562" s="36">
        <v>0</v>
      </c>
      <c r="G562" s="36">
        <v>250.87539099999955</v>
      </c>
      <c r="H562" s="58">
        <v>217.42691399999964</v>
      </c>
      <c r="I562" s="58">
        <v>197.59376099999969</v>
      </c>
      <c r="J562" s="219"/>
    </row>
    <row r="563" spans="1:10" s="223" customFormat="1" x14ac:dyDescent="0.25">
      <c r="A563" s="224" t="s">
        <v>2570</v>
      </c>
      <c r="B563" s="55" t="s">
        <v>2571</v>
      </c>
      <c r="C563" s="58">
        <v>197.26</v>
      </c>
      <c r="D563" s="36">
        <v>36</v>
      </c>
      <c r="E563" s="36">
        <v>0</v>
      </c>
      <c r="F563" s="36">
        <v>0</v>
      </c>
      <c r="G563" s="36">
        <v>8.4504020000000004</v>
      </c>
      <c r="H563" s="58">
        <v>7.3393079999999999</v>
      </c>
      <c r="I563" s="58">
        <v>6.6805419999999991</v>
      </c>
      <c r="J563" s="219"/>
    </row>
    <row r="564" spans="1:10" s="223" customFormat="1" x14ac:dyDescent="0.25">
      <c r="A564" s="224" t="s">
        <v>2578</v>
      </c>
      <c r="B564" s="55" t="s">
        <v>2579</v>
      </c>
      <c r="C564" s="58">
        <v>2377.9799999999927</v>
      </c>
      <c r="D564" s="36">
        <v>420</v>
      </c>
      <c r="E564" s="36">
        <v>0</v>
      </c>
      <c r="F564" s="36">
        <v>0</v>
      </c>
      <c r="G564" s="36">
        <v>101.09327933333309</v>
      </c>
      <c r="H564" s="58">
        <v>87.601883999999814</v>
      </c>
      <c r="I564" s="58">
        <v>79.602165999999841</v>
      </c>
      <c r="J564" s="219"/>
    </row>
    <row r="565" spans="1:10" s="223" customFormat="1" x14ac:dyDescent="0.25">
      <c r="A565" s="224" t="s">
        <v>2582</v>
      </c>
      <c r="B565" s="55" t="s">
        <v>2583</v>
      </c>
      <c r="C565" s="58">
        <v>2377.9799999999927</v>
      </c>
      <c r="D565" s="36">
        <v>420</v>
      </c>
      <c r="E565" s="36">
        <v>0</v>
      </c>
      <c r="F565" s="36">
        <v>0</v>
      </c>
      <c r="G565" s="36">
        <v>101.09327933333309</v>
      </c>
      <c r="H565" s="58">
        <v>87.601883999999814</v>
      </c>
      <c r="I565" s="58">
        <v>79.602165999999841</v>
      </c>
      <c r="J565" s="219"/>
    </row>
    <row r="566" spans="1:10" s="223" customFormat="1" x14ac:dyDescent="0.25">
      <c r="A566" s="224" t="s">
        <v>2580</v>
      </c>
      <c r="B566" s="55" t="s">
        <v>2581</v>
      </c>
      <c r="C566" s="58">
        <v>2377.9799999999927</v>
      </c>
      <c r="D566" s="36">
        <v>420</v>
      </c>
      <c r="E566" s="36">
        <v>0</v>
      </c>
      <c r="F566" s="36">
        <v>0</v>
      </c>
      <c r="G566" s="36">
        <v>101.09327933333309</v>
      </c>
      <c r="H566" s="58">
        <v>87.601883999999814</v>
      </c>
      <c r="I566" s="58">
        <v>79.602165999999841</v>
      </c>
      <c r="J566" s="219"/>
    </row>
    <row r="567" spans="1:10" s="223" customFormat="1" x14ac:dyDescent="0.25">
      <c r="A567" s="224" t="s">
        <v>2584</v>
      </c>
      <c r="B567" s="55" t="s">
        <v>2585</v>
      </c>
      <c r="C567" s="58">
        <v>2377.9799999999927</v>
      </c>
      <c r="D567" s="36">
        <v>420</v>
      </c>
      <c r="E567" s="36">
        <v>0</v>
      </c>
      <c r="F567" s="36">
        <v>0</v>
      </c>
      <c r="G567" s="36">
        <v>101.09327933333309</v>
      </c>
      <c r="H567" s="58">
        <v>87.601883999999814</v>
      </c>
      <c r="I567" s="58">
        <v>79.602165999999841</v>
      </c>
      <c r="J567" s="219"/>
    </row>
    <row r="568" spans="1:10" s="223" customFormat="1" x14ac:dyDescent="0.25">
      <c r="A568" s="224" t="s">
        <v>2574</v>
      </c>
      <c r="B568" s="221" t="s">
        <v>2575</v>
      </c>
      <c r="C568" s="58">
        <v>307.20999999999998</v>
      </c>
      <c r="D568" s="36">
        <v>60</v>
      </c>
      <c r="E568" s="36">
        <v>0</v>
      </c>
      <c r="F568" s="36">
        <v>0</v>
      </c>
      <c r="G568" s="36">
        <v>13.379100333333334</v>
      </c>
      <c r="H568" s="58">
        <v>11.676017999999999</v>
      </c>
      <c r="I568" s="58">
        <v>10.666456999999999</v>
      </c>
      <c r="J568" s="219"/>
    </row>
    <row r="569" spans="1:10" s="223" customFormat="1" ht="30" x14ac:dyDescent="0.25">
      <c r="A569" s="224" t="s">
        <v>2552</v>
      </c>
      <c r="B569" s="55" t="s">
        <v>2553</v>
      </c>
      <c r="C569" s="58">
        <v>635.08000000000118</v>
      </c>
      <c r="D569" s="36">
        <v>108</v>
      </c>
      <c r="E569" s="36">
        <v>0</v>
      </c>
      <c r="F569" s="36">
        <v>0</v>
      </c>
      <c r="G569" s="36">
        <v>26.767116000000037</v>
      </c>
      <c r="H569" s="58">
        <v>23.135064000000032</v>
      </c>
      <c r="I569" s="58">
        <v>20.981236000000028</v>
      </c>
      <c r="J569" s="219"/>
    </row>
    <row r="570" spans="1:10" s="223" customFormat="1" x14ac:dyDescent="0.25">
      <c r="A570" s="224" t="s">
        <v>2600</v>
      </c>
      <c r="B570" s="221" t="s">
        <v>2601</v>
      </c>
      <c r="C570" s="58">
        <v>29312.630000000056</v>
      </c>
      <c r="D570" s="36">
        <v>5220</v>
      </c>
      <c r="E570" s="36">
        <v>0</v>
      </c>
      <c r="F570" s="36">
        <v>0</v>
      </c>
      <c r="G570" s="36">
        <v>1248.5230010000018</v>
      </c>
      <c r="H570" s="58">
        <v>1082.5158540000016</v>
      </c>
      <c r="I570" s="58">
        <v>984.08407100000125</v>
      </c>
      <c r="J570" s="219"/>
    </row>
    <row r="571" spans="1:10" s="223" customFormat="1" x14ac:dyDescent="0.25">
      <c r="A571" s="224" t="s">
        <v>2608</v>
      </c>
      <c r="B571" s="221" t="s">
        <v>2609</v>
      </c>
      <c r="C571" s="58">
        <v>821.70000000000186</v>
      </c>
      <c r="D571" s="36">
        <v>0</v>
      </c>
      <c r="E571" s="36">
        <v>0</v>
      </c>
      <c r="F571" s="36">
        <v>0</v>
      </c>
      <c r="G571" s="36">
        <v>26.869590000000059</v>
      </c>
      <c r="H571" s="58">
        <v>21.199860000000047</v>
      </c>
      <c r="I571" s="58">
        <v>17.830890000000039</v>
      </c>
      <c r="J571" s="219"/>
    </row>
    <row r="572" spans="1:10" s="223" customFormat="1" ht="30" x14ac:dyDescent="0.25">
      <c r="A572" s="224" t="s">
        <v>2573</v>
      </c>
      <c r="B572" s="221" t="s">
        <v>2617</v>
      </c>
      <c r="C572" s="58">
        <v>2373.9999999999927</v>
      </c>
      <c r="D572" s="36">
        <v>420</v>
      </c>
      <c r="E572" s="36">
        <v>0</v>
      </c>
      <c r="F572" s="36">
        <v>0</v>
      </c>
      <c r="G572" s="36">
        <v>100.96313333333309</v>
      </c>
      <c r="H572" s="58">
        <v>87.499199999999803</v>
      </c>
      <c r="I572" s="58">
        <v>79.515799999999842</v>
      </c>
      <c r="J572" s="219"/>
    </row>
    <row r="573" spans="1:10" s="223" customFormat="1" x14ac:dyDescent="0.25">
      <c r="A573" s="224" t="s">
        <v>2586</v>
      </c>
      <c r="B573" s="55" t="s">
        <v>2587</v>
      </c>
      <c r="C573" s="58">
        <v>2074.8499999999931</v>
      </c>
      <c r="D573" s="36">
        <v>372</v>
      </c>
      <c r="E573" s="36">
        <v>0</v>
      </c>
      <c r="F573" s="36">
        <v>0</v>
      </c>
      <c r="G573" s="36">
        <v>88.514261666666442</v>
      </c>
      <c r="H573" s="58">
        <v>76.78112999999982</v>
      </c>
      <c r="I573" s="58">
        <v>69.824244999999848</v>
      </c>
      <c r="J573" s="219"/>
    </row>
    <row r="574" spans="1:10" s="223" customFormat="1" x14ac:dyDescent="0.25">
      <c r="A574" s="224" t="s">
        <v>2531</v>
      </c>
      <c r="B574" s="55" t="s">
        <v>1947</v>
      </c>
      <c r="C574" s="58">
        <v>464.49999999999983</v>
      </c>
      <c r="D574" s="36">
        <v>84</v>
      </c>
      <c r="E574" s="36">
        <v>0</v>
      </c>
      <c r="F574" s="36">
        <v>0</v>
      </c>
      <c r="G574" s="36">
        <v>19.855816666666662</v>
      </c>
      <c r="H574" s="58">
        <v>17.234099999999998</v>
      </c>
      <c r="I574" s="58">
        <v>15.679649999999997</v>
      </c>
      <c r="J574" s="219"/>
    </row>
    <row r="575" spans="1:10" s="223" customFormat="1" x14ac:dyDescent="0.25">
      <c r="A575" s="224" t="s">
        <v>2562</v>
      </c>
      <c r="B575" s="55" t="s">
        <v>2563</v>
      </c>
      <c r="C575" s="58">
        <v>4331.2899999999863</v>
      </c>
      <c r="D575" s="36">
        <v>768</v>
      </c>
      <c r="E575" s="36">
        <v>0</v>
      </c>
      <c r="F575" s="36">
        <v>0</v>
      </c>
      <c r="G575" s="36">
        <v>184.2998496666662</v>
      </c>
      <c r="H575" s="58">
        <v>159.74728199999964</v>
      </c>
      <c r="I575" s="58">
        <v>145.1889929999997</v>
      </c>
      <c r="J575" s="219"/>
    </row>
    <row r="576" spans="1:10" s="223" customFormat="1" x14ac:dyDescent="0.25">
      <c r="A576" s="224" t="s">
        <v>2566</v>
      </c>
      <c r="B576" s="55" t="s">
        <v>2567</v>
      </c>
      <c r="C576" s="58">
        <v>2407.8499999999922</v>
      </c>
      <c r="D576" s="36">
        <v>432</v>
      </c>
      <c r="E576" s="36">
        <v>0</v>
      </c>
      <c r="F576" s="36">
        <v>0</v>
      </c>
      <c r="G576" s="36">
        <v>102.73669499999974</v>
      </c>
      <c r="H576" s="58">
        <v>89.122529999999799</v>
      </c>
      <c r="I576" s="58">
        <v>81.050344999999837</v>
      </c>
      <c r="J576" s="219"/>
    </row>
    <row r="577" spans="1:10" s="223" customFormat="1" x14ac:dyDescent="0.25">
      <c r="A577" s="224" t="s">
        <v>2536</v>
      </c>
      <c r="B577" s="55" t="s">
        <v>2537</v>
      </c>
      <c r="C577" s="58">
        <v>10423.740000000029</v>
      </c>
      <c r="D577" s="36">
        <v>1860</v>
      </c>
      <c r="E577" s="36">
        <v>0</v>
      </c>
      <c r="F577" s="36">
        <v>0</v>
      </c>
      <c r="G577" s="36">
        <v>444.18963133333426</v>
      </c>
      <c r="H577" s="58">
        <v>385.18249200000076</v>
      </c>
      <c r="I577" s="58">
        <v>350.19515800000067</v>
      </c>
      <c r="J577" s="219"/>
    </row>
    <row r="578" spans="1:10" s="223" customFormat="1" x14ac:dyDescent="0.25">
      <c r="A578" s="224" t="s">
        <v>2534</v>
      </c>
      <c r="B578" s="55" t="s">
        <v>2535</v>
      </c>
      <c r="C578" s="58">
        <v>10423.740000000029</v>
      </c>
      <c r="D578" s="36">
        <v>1860</v>
      </c>
      <c r="E578" s="36">
        <v>0</v>
      </c>
      <c r="F578" s="36">
        <v>0</v>
      </c>
      <c r="G578" s="36">
        <v>444.18963133333426</v>
      </c>
      <c r="H578" s="58">
        <v>385.18249200000076</v>
      </c>
      <c r="I578" s="58">
        <v>350.19515800000067</v>
      </c>
      <c r="J578" s="219"/>
    </row>
    <row r="579" spans="1:10" s="223" customFormat="1" x14ac:dyDescent="0.25">
      <c r="A579" s="224" t="s">
        <v>2532</v>
      </c>
      <c r="B579" s="55" t="s">
        <v>2533</v>
      </c>
      <c r="C579" s="58">
        <v>9442.1100000000297</v>
      </c>
      <c r="D579" s="36">
        <v>1680</v>
      </c>
      <c r="E579" s="36">
        <v>0</v>
      </c>
      <c r="F579" s="36">
        <v>0</v>
      </c>
      <c r="G579" s="36">
        <v>402.09033033333429</v>
      </c>
      <c r="H579" s="58">
        <v>348.60643800000076</v>
      </c>
      <c r="I579" s="58">
        <v>316.89378700000066</v>
      </c>
      <c r="J579" s="219"/>
    </row>
    <row r="580" spans="1:10" s="223" customFormat="1" x14ac:dyDescent="0.25">
      <c r="A580" s="224" t="s">
        <v>2564</v>
      </c>
      <c r="B580" s="55" t="s">
        <v>2565</v>
      </c>
      <c r="C580" s="58">
        <v>1442.8400000000026</v>
      </c>
      <c r="D580" s="36">
        <v>252</v>
      </c>
      <c r="E580" s="36">
        <v>0</v>
      </c>
      <c r="F580" s="36">
        <v>0</v>
      </c>
      <c r="G580" s="36">
        <v>61.180868000000089</v>
      </c>
      <c r="H580" s="58">
        <v>52.975272000000068</v>
      </c>
      <c r="I580" s="58">
        <v>48.109628000000058</v>
      </c>
      <c r="J580" s="219"/>
    </row>
    <row r="581" spans="1:10" s="223" customFormat="1" ht="30" x14ac:dyDescent="0.25">
      <c r="A581" s="224" t="s">
        <v>2591</v>
      </c>
      <c r="B581" s="55" t="s">
        <v>2786</v>
      </c>
      <c r="C581" s="58">
        <v>2016.3100000000029</v>
      </c>
      <c r="D581" s="36">
        <v>360</v>
      </c>
      <c r="E581" s="36">
        <v>0</v>
      </c>
      <c r="F581" s="36">
        <v>0</v>
      </c>
      <c r="G581" s="36">
        <v>85.933337000000094</v>
      </c>
      <c r="H581" s="58">
        <v>74.52079800000007</v>
      </c>
      <c r="I581" s="58">
        <v>67.753927000000061</v>
      </c>
      <c r="J581" s="219"/>
    </row>
    <row r="582" spans="1:10" s="223" customFormat="1" x14ac:dyDescent="0.25">
      <c r="A582" s="224" t="s">
        <v>2588</v>
      </c>
      <c r="B582" s="55" t="s">
        <v>2589</v>
      </c>
      <c r="C582" s="58">
        <v>1998.8400000000026</v>
      </c>
      <c r="D582" s="36">
        <v>360</v>
      </c>
      <c r="E582" s="36">
        <v>0</v>
      </c>
      <c r="F582" s="36">
        <v>0</v>
      </c>
      <c r="G582" s="36">
        <v>85.362068000000093</v>
      </c>
      <c r="H582" s="58">
        <v>74.070072000000067</v>
      </c>
      <c r="I582" s="58">
        <v>67.374828000000065</v>
      </c>
      <c r="J582" s="219"/>
    </row>
    <row r="583" spans="1:10" s="223" customFormat="1" x14ac:dyDescent="0.25">
      <c r="A583" s="224" t="s">
        <v>2612</v>
      </c>
      <c r="B583" s="221" t="s">
        <v>2613</v>
      </c>
      <c r="C583" s="58">
        <v>778.80000000000177</v>
      </c>
      <c r="D583" s="36">
        <v>0</v>
      </c>
      <c r="E583" s="36">
        <v>0</v>
      </c>
      <c r="F583" s="36">
        <v>0</v>
      </c>
      <c r="G583" s="36">
        <v>25.466760000000058</v>
      </c>
      <c r="H583" s="58">
        <v>20.093040000000045</v>
      </c>
      <c r="I583" s="58">
        <v>16.899960000000039</v>
      </c>
      <c r="J583" s="219"/>
    </row>
    <row r="584" spans="1:10" s="223" customFormat="1" ht="30" x14ac:dyDescent="0.25">
      <c r="A584" s="224" t="s">
        <v>2604</v>
      </c>
      <c r="B584" s="66" t="s">
        <v>2605</v>
      </c>
      <c r="C584" s="58">
        <v>657.41000000000179</v>
      </c>
      <c r="D584" s="36">
        <v>0</v>
      </c>
      <c r="E584" s="36">
        <v>0</v>
      </c>
      <c r="F584" s="36">
        <v>0</v>
      </c>
      <c r="G584" s="36">
        <v>21.49730700000006</v>
      </c>
      <c r="H584" s="58">
        <v>16.961178000000046</v>
      </c>
      <c r="I584" s="58">
        <v>14.265797000000038</v>
      </c>
      <c r="J584" s="219"/>
    </row>
    <row r="585" spans="1:10" s="223" customFormat="1" ht="30" x14ac:dyDescent="0.25">
      <c r="A585" s="224" t="s">
        <v>2590</v>
      </c>
      <c r="B585" s="55" t="s">
        <v>2618</v>
      </c>
      <c r="C585" s="58">
        <v>1964.940000000003</v>
      </c>
      <c r="D585" s="36">
        <v>348</v>
      </c>
      <c r="E585" s="36">
        <v>0</v>
      </c>
      <c r="F585" s="36">
        <v>0</v>
      </c>
      <c r="G585" s="36">
        <v>83.58687133333342</v>
      </c>
      <c r="H585" s="58">
        <v>72.445452000000074</v>
      </c>
      <c r="I585" s="58">
        <v>65.839198000000067</v>
      </c>
      <c r="J585" s="219"/>
    </row>
    <row r="586" spans="1:10" s="223" customFormat="1" x14ac:dyDescent="0.25">
      <c r="A586" s="224" t="s">
        <v>2598</v>
      </c>
      <c r="B586" s="221" t="s">
        <v>2599</v>
      </c>
      <c r="C586" s="58">
        <v>6857.9999999999864</v>
      </c>
      <c r="D586" s="36">
        <v>1224</v>
      </c>
      <c r="E586" s="36">
        <v>0</v>
      </c>
      <c r="F586" s="36">
        <v>0</v>
      </c>
      <c r="G586" s="36">
        <v>292.25659999999959</v>
      </c>
      <c r="H586" s="58">
        <v>253.43639999999965</v>
      </c>
      <c r="I586" s="58">
        <v>230.41859999999971</v>
      </c>
      <c r="J586" s="219"/>
    </row>
    <row r="587" spans="1:10" s="223" customFormat="1" x14ac:dyDescent="0.25">
      <c r="A587" s="224" t="s">
        <v>2527</v>
      </c>
      <c r="B587" s="55" t="s">
        <v>2528</v>
      </c>
      <c r="C587" s="58">
        <v>7973.3799999999865</v>
      </c>
      <c r="D587" s="36">
        <v>1416</v>
      </c>
      <c r="E587" s="36">
        <v>0</v>
      </c>
      <c r="F587" s="36">
        <v>0</v>
      </c>
      <c r="G587" s="36">
        <v>339.39619266666625</v>
      </c>
      <c r="H587" s="58">
        <v>294.21320399999968</v>
      </c>
      <c r="I587" s="58">
        <v>267.42234599999972</v>
      </c>
      <c r="J587" s="219"/>
    </row>
    <row r="588" spans="1:10" s="223" customFormat="1" ht="30" x14ac:dyDescent="0.25">
      <c r="A588" s="224" t="s">
        <v>2592</v>
      </c>
      <c r="B588" s="66" t="s">
        <v>2593</v>
      </c>
      <c r="C588" s="58">
        <v>18990.510000000053</v>
      </c>
      <c r="D588" s="36">
        <v>2532</v>
      </c>
      <c r="E588" s="36">
        <v>0</v>
      </c>
      <c r="F588" s="36">
        <v>0</v>
      </c>
      <c r="G588" s="36">
        <v>761.65634366666836</v>
      </c>
      <c r="H588" s="58">
        <v>648.20515800000135</v>
      </c>
      <c r="I588" s="58">
        <v>580.89406700000109</v>
      </c>
      <c r="J588" s="219"/>
    </row>
    <row r="589" spans="1:10" s="223" customFormat="1" ht="30" x14ac:dyDescent="0.25">
      <c r="A589" s="224" t="s">
        <v>2596</v>
      </c>
      <c r="B589" s="221" t="s">
        <v>2597</v>
      </c>
      <c r="C589" s="58">
        <v>5920.2799999999861</v>
      </c>
      <c r="D589" s="36">
        <v>1056</v>
      </c>
      <c r="E589" s="36">
        <v>0</v>
      </c>
      <c r="F589" s="36">
        <v>0</v>
      </c>
      <c r="G589" s="36">
        <v>252.2598226666662</v>
      </c>
      <c r="H589" s="58">
        <v>218.74322399999963</v>
      </c>
      <c r="I589" s="58">
        <v>198.8700759999997</v>
      </c>
      <c r="J589" s="219"/>
    </row>
    <row r="590" spans="1:10" s="223" customFormat="1" ht="45" x14ac:dyDescent="0.25">
      <c r="A590" s="102" t="s">
        <v>3103</v>
      </c>
      <c r="B590" s="42" t="s">
        <v>3107</v>
      </c>
      <c r="C590" s="103">
        <v>6996.5</v>
      </c>
      <c r="D590" s="88">
        <v>1296</v>
      </c>
      <c r="E590" s="104">
        <v>0</v>
      </c>
      <c r="F590" s="104">
        <v>0</v>
      </c>
      <c r="G590" s="36">
        <f>C590*0.0327+D590*2/36+E590/12+F590/12</f>
        <v>300.78555</v>
      </c>
      <c r="H590" s="58">
        <f>C590*0.0258+D590*3/48+E590/12+F590/12</f>
        <v>261.50970000000001</v>
      </c>
      <c r="I590" s="58">
        <f>C590*0.0217+D590*4/60+E590/12+G590/12</f>
        <v>263.2895125</v>
      </c>
      <c r="J590" s="219"/>
    </row>
    <row r="591" spans="1:10" s="223" customFormat="1" x14ac:dyDescent="0.25">
      <c r="A591" s="224" t="s">
        <v>2538</v>
      </c>
      <c r="B591" s="55" t="s">
        <v>2539</v>
      </c>
      <c r="C591" s="58">
        <v>1151.0100000000018</v>
      </c>
      <c r="D591" s="36">
        <v>204</v>
      </c>
      <c r="E591" s="36">
        <v>0</v>
      </c>
      <c r="F591" s="36">
        <v>0</v>
      </c>
      <c r="G591" s="36">
        <v>48.971360333333394</v>
      </c>
      <c r="H591" s="58">
        <v>42.44605800000005</v>
      </c>
      <c r="I591" s="58">
        <v>38.576917000000037</v>
      </c>
      <c r="J591" s="219"/>
    </row>
    <row r="592" spans="1:10" s="223" customFormat="1" x14ac:dyDescent="0.25">
      <c r="A592" s="224" t="s">
        <v>2556</v>
      </c>
      <c r="B592" s="55" t="s">
        <v>2557</v>
      </c>
      <c r="C592" s="58">
        <v>1442.8400000000026</v>
      </c>
      <c r="D592" s="36">
        <v>252</v>
      </c>
      <c r="E592" s="36">
        <v>0</v>
      </c>
      <c r="F592" s="36">
        <v>0</v>
      </c>
      <c r="G592" s="36">
        <v>61.180868000000089</v>
      </c>
      <c r="H592" s="58">
        <v>52.975272000000068</v>
      </c>
      <c r="I592" s="58">
        <v>48.109628000000058</v>
      </c>
      <c r="J592" s="219"/>
    </row>
    <row r="593" spans="1:10" s="223" customFormat="1" ht="30" x14ac:dyDescent="0.25">
      <c r="A593" s="224" t="s">
        <v>2572</v>
      </c>
      <c r="B593" s="221" t="s">
        <v>2616</v>
      </c>
      <c r="C593" s="58">
        <v>3465.7299999999927</v>
      </c>
      <c r="D593" s="36">
        <v>612</v>
      </c>
      <c r="E593" s="36">
        <v>0</v>
      </c>
      <c r="F593" s="36">
        <v>0</v>
      </c>
      <c r="G593" s="36">
        <v>147.32937099999975</v>
      </c>
      <c r="H593" s="58">
        <v>127.66583399999982</v>
      </c>
      <c r="I593" s="58">
        <v>116.00634099999984</v>
      </c>
      <c r="J593" s="219"/>
    </row>
    <row r="594" spans="1:10" s="223" customFormat="1" ht="30" x14ac:dyDescent="0.25">
      <c r="A594" s="224" t="s">
        <v>2602</v>
      </c>
      <c r="B594" s="221" t="s">
        <v>2603</v>
      </c>
      <c r="C594" s="58">
        <v>37705.979999999887</v>
      </c>
      <c r="D594" s="36">
        <v>6708</v>
      </c>
      <c r="E594" s="36">
        <v>0</v>
      </c>
      <c r="F594" s="36">
        <v>0</v>
      </c>
      <c r="G594" s="36">
        <v>1605.652212666663</v>
      </c>
      <c r="H594" s="58">
        <v>1392.0642839999971</v>
      </c>
      <c r="I594" s="58">
        <v>1265.4197659999975</v>
      </c>
      <c r="J594" s="219"/>
    </row>
    <row r="595" spans="1:10" s="223" customFormat="1" ht="30" x14ac:dyDescent="0.25">
      <c r="A595" s="224" t="s">
        <v>2594</v>
      </c>
      <c r="B595" s="221" t="s">
        <v>2595</v>
      </c>
      <c r="C595" s="58">
        <v>4734.899999999986</v>
      </c>
      <c r="D595" s="36">
        <v>840</v>
      </c>
      <c r="E595" s="36">
        <v>0</v>
      </c>
      <c r="F595" s="36">
        <v>0</v>
      </c>
      <c r="G595" s="36">
        <v>201.49789666666621</v>
      </c>
      <c r="H595" s="58">
        <v>174.66041999999965</v>
      </c>
      <c r="I595" s="58">
        <v>158.74732999999969</v>
      </c>
      <c r="J595" s="219"/>
    </row>
    <row r="596" spans="1:10" s="223" customFormat="1" x14ac:dyDescent="0.25">
      <c r="A596" s="224" t="s">
        <v>2529</v>
      </c>
      <c r="B596" s="55" t="s">
        <v>2530</v>
      </c>
      <c r="C596" s="58">
        <v>10559.640000000029</v>
      </c>
      <c r="D596" s="36">
        <v>1884</v>
      </c>
      <c r="E596" s="36">
        <v>0</v>
      </c>
      <c r="F596" s="36">
        <v>0</v>
      </c>
      <c r="G596" s="36">
        <v>449.9668946666676</v>
      </c>
      <c r="H596" s="58">
        <v>390.18871200000075</v>
      </c>
      <c r="I596" s="58">
        <v>354.74418800000058</v>
      </c>
      <c r="J596" s="219"/>
    </row>
    <row r="597" spans="1:10" s="223" customFormat="1" x14ac:dyDescent="0.25">
      <c r="A597" s="224" t="s">
        <v>2606</v>
      </c>
      <c r="B597" s="221" t="s">
        <v>2607</v>
      </c>
      <c r="C597" s="58">
        <v>568.47000000000185</v>
      </c>
      <c r="D597" s="36">
        <v>0</v>
      </c>
      <c r="E597" s="36">
        <v>0</v>
      </c>
      <c r="F597" s="36">
        <v>0</v>
      </c>
      <c r="G597" s="36">
        <v>18.588969000000059</v>
      </c>
      <c r="H597" s="58">
        <v>14.666526000000047</v>
      </c>
      <c r="I597" s="58">
        <v>12.335799000000041</v>
      </c>
      <c r="J597" s="219"/>
    </row>
    <row r="598" spans="1:10" s="223" customFormat="1" x14ac:dyDescent="0.25">
      <c r="A598" s="224" t="s">
        <v>2576</v>
      </c>
      <c r="B598" s="55" t="s">
        <v>2577</v>
      </c>
      <c r="C598" s="58">
        <v>175.6104</v>
      </c>
      <c r="D598" s="36">
        <v>36</v>
      </c>
      <c r="E598" s="36">
        <v>0</v>
      </c>
      <c r="F598" s="36">
        <v>0</v>
      </c>
      <c r="G598" s="36">
        <v>7.7424600799999999</v>
      </c>
      <c r="H598" s="58">
        <v>6.7807483199999998</v>
      </c>
      <c r="I598" s="58">
        <v>6.2107456800000005</v>
      </c>
      <c r="J598" s="219"/>
    </row>
    <row r="599" spans="1:10" s="223" customFormat="1" x14ac:dyDescent="0.25">
      <c r="A599" s="224" t="s">
        <v>2610</v>
      </c>
      <c r="B599" s="221" t="s">
        <v>2611</v>
      </c>
      <c r="C599" s="58">
        <v>957.73000000000184</v>
      </c>
      <c r="D599" s="36">
        <v>0</v>
      </c>
      <c r="E599" s="36">
        <v>0</v>
      </c>
      <c r="F599" s="36">
        <v>0</v>
      </c>
      <c r="G599" s="36">
        <v>31.317771000000061</v>
      </c>
      <c r="H599" s="58">
        <v>24.709434000000048</v>
      </c>
      <c r="I599" s="58">
        <v>20.782741000000041</v>
      </c>
      <c r="J599" s="219"/>
    </row>
    <row r="600" spans="1:10" s="223" customFormat="1" x14ac:dyDescent="0.25">
      <c r="A600" s="169" t="s">
        <v>3212</v>
      </c>
      <c r="B600" s="170" t="s">
        <v>3213</v>
      </c>
      <c r="C600" s="90">
        <v>4598.3</v>
      </c>
      <c r="D600" s="88">
        <v>852</v>
      </c>
      <c r="E600" s="88">
        <v>0</v>
      </c>
      <c r="F600" s="88">
        <v>0</v>
      </c>
      <c r="G600" s="88">
        <f>C600*0.0327+D600*2/36</f>
        <v>197.69774333333334</v>
      </c>
      <c r="H600" s="58">
        <f>C600*0.0258+D600*3/48</f>
        <v>171.88614000000001</v>
      </c>
      <c r="I600" s="58">
        <f>C600*0.0217+D600*4/60</f>
        <v>156.58311</v>
      </c>
      <c r="J600" s="219"/>
    </row>
    <row r="601" spans="1:10" s="223" customFormat="1" x14ac:dyDescent="0.25">
      <c r="A601" s="224" t="s">
        <v>2568</v>
      </c>
      <c r="B601" s="55" t="s">
        <v>2569</v>
      </c>
      <c r="C601" s="58">
        <v>2407.8499999999922</v>
      </c>
      <c r="D601" s="36">
        <v>432</v>
      </c>
      <c r="E601" s="36">
        <v>0</v>
      </c>
      <c r="F601" s="36">
        <v>0</v>
      </c>
      <c r="G601" s="36">
        <v>102.73669499999974</v>
      </c>
      <c r="H601" s="58">
        <v>89.122529999999799</v>
      </c>
      <c r="I601" s="58">
        <v>81.050344999999837</v>
      </c>
      <c r="J601" s="219"/>
    </row>
    <row r="602" spans="1:10" s="223" customFormat="1" x14ac:dyDescent="0.25">
      <c r="A602" s="224" t="s">
        <v>2544</v>
      </c>
      <c r="B602" s="55" t="s">
        <v>2545</v>
      </c>
      <c r="C602" s="58">
        <v>4331.2899999999863</v>
      </c>
      <c r="D602" s="36">
        <v>768</v>
      </c>
      <c r="E602" s="36">
        <v>0</v>
      </c>
      <c r="F602" s="36">
        <v>0</v>
      </c>
      <c r="G602" s="36">
        <v>184.2998496666662</v>
      </c>
      <c r="H602" s="58">
        <v>159.74728199999964</v>
      </c>
      <c r="I602" s="58">
        <v>145.1889929999997</v>
      </c>
      <c r="J602" s="219"/>
    </row>
    <row r="603" spans="1:10" s="223" customFormat="1" x14ac:dyDescent="0.25">
      <c r="A603" s="224" t="s">
        <v>2546</v>
      </c>
      <c r="B603" s="55" t="s">
        <v>2547</v>
      </c>
      <c r="C603" s="58">
        <v>1442.8400000000026</v>
      </c>
      <c r="D603" s="36">
        <v>252</v>
      </c>
      <c r="E603" s="36">
        <v>0</v>
      </c>
      <c r="F603" s="36">
        <v>0</v>
      </c>
      <c r="G603" s="36">
        <v>61.180868000000089</v>
      </c>
      <c r="H603" s="58">
        <v>52.975272000000068</v>
      </c>
      <c r="I603" s="58">
        <v>48.109628000000058</v>
      </c>
      <c r="J603" s="219"/>
    </row>
    <row r="604" spans="1:10" s="223" customFormat="1" x14ac:dyDescent="0.25">
      <c r="A604" s="224" t="s">
        <v>2554</v>
      </c>
      <c r="B604" s="55" t="s">
        <v>2555</v>
      </c>
      <c r="C604" s="58">
        <v>4331.2899999999863</v>
      </c>
      <c r="D604" s="36">
        <v>768</v>
      </c>
      <c r="E604" s="36">
        <v>0</v>
      </c>
      <c r="F604" s="36">
        <v>0</v>
      </c>
      <c r="G604" s="36">
        <v>184.2998496666662</v>
      </c>
      <c r="H604" s="58">
        <v>159.74728199999964</v>
      </c>
      <c r="I604" s="58">
        <v>145.1889929999997</v>
      </c>
      <c r="J604" s="219"/>
    </row>
    <row r="605" spans="1:10" s="223" customFormat="1" x14ac:dyDescent="0.25">
      <c r="A605" s="224" t="s">
        <v>481</v>
      </c>
      <c r="B605" s="221" t="s">
        <v>482</v>
      </c>
      <c r="C605" s="58">
        <v>1523.890000000001</v>
      </c>
      <c r="D605" s="36">
        <v>288</v>
      </c>
      <c r="E605" s="36">
        <v>0</v>
      </c>
      <c r="F605" s="36">
        <v>0</v>
      </c>
      <c r="G605" s="36">
        <v>65.831203000000031</v>
      </c>
      <c r="H605" s="58">
        <v>57.316362000000026</v>
      </c>
      <c r="I605" s="58">
        <v>52.268413000000024</v>
      </c>
      <c r="J605" s="219"/>
    </row>
    <row r="606" spans="1:10" s="223" customFormat="1" x14ac:dyDescent="0.25">
      <c r="A606" s="224" t="s">
        <v>483</v>
      </c>
      <c r="B606" s="221" t="s">
        <v>484</v>
      </c>
      <c r="C606" s="58">
        <v>1348.1300000000003</v>
      </c>
      <c r="D606" s="36">
        <v>264</v>
      </c>
      <c r="E606" s="36">
        <v>0</v>
      </c>
      <c r="F606" s="36">
        <v>0</v>
      </c>
      <c r="G606" s="36">
        <v>58.750517666666674</v>
      </c>
      <c r="H606" s="58">
        <v>51.281754000000006</v>
      </c>
      <c r="I606" s="58">
        <v>46.854421000000009</v>
      </c>
      <c r="J606" s="219"/>
    </row>
    <row r="607" spans="1:10" s="223" customFormat="1" x14ac:dyDescent="0.25">
      <c r="A607" s="224" t="s">
        <v>485</v>
      </c>
      <c r="B607" s="221" t="s">
        <v>486</v>
      </c>
      <c r="C607" s="58">
        <v>1348.1300000000003</v>
      </c>
      <c r="D607" s="36">
        <v>264</v>
      </c>
      <c r="E607" s="36">
        <v>0</v>
      </c>
      <c r="F607" s="36">
        <v>0</v>
      </c>
      <c r="G607" s="36">
        <v>58.750517666666674</v>
      </c>
      <c r="H607" s="58">
        <v>51.281754000000006</v>
      </c>
      <c r="I607" s="58">
        <v>46.854421000000009</v>
      </c>
      <c r="J607" s="219"/>
    </row>
    <row r="608" spans="1:10" s="223" customFormat="1" x14ac:dyDescent="0.25">
      <c r="A608" s="224" t="s">
        <v>487</v>
      </c>
      <c r="B608" s="221" t="s">
        <v>488</v>
      </c>
      <c r="C608" s="58">
        <v>4247.9799999999923</v>
      </c>
      <c r="D608" s="36">
        <v>816</v>
      </c>
      <c r="E608" s="36">
        <v>0</v>
      </c>
      <c r="F608" s="36">
        <v>0</v>
      </c>
      <c r="G608" s="36">
        <v>184.2422793333331</v>
      </c>
      <c r="H608" s="58">
        <v>160.59788399999979</v>
      </c>
      <c r="I608" s="58">
        <v>146.58116599999983</v>
      </c>
      <c r="J608" s="219"/>
    </row>
    <row r="609" spans="1:10" s="223" customFormat="1" x14ac:dyDescent="0.25">
      <c r="A609" s="224" t="s">
        <v>489</v>
      </c>
      <c r="B609" s="221" t="s">
        <v>490</v>
      </c>
      <c r="C609" s="58">
        <v>5307.4199999999901</v>
      </c>
      <c r="D609" s="36">
        <v>1020</v>
      </c>
      <c r="E609" s="36">
        <v>0</v>
      </c>
      <c r="F609" s="36">
        <v>0</v>
      </c>
      <c r="G609" s="36">
        <v>230.21930066666633</v>
      </c>
      <c r="H609" s="58">
        <v>200.68143599999974</v>
      </c>
      <c r="I609" s="58">
        <v>183.17101399999979</v>
      </c>
      <c r="J609" s="219"/>
    </row>
    <row r="610" spans="1:10" s="223" customFormat="1" x14ac:dyDescent="0.25">
      <c r="A610" s="224" t="s">
        <v>491</v>
      </c>
      <c r="B610" s="221" t="s">
        <v>492</v>
      </c>
      <c r="C610" s="58">
        <v>1517.7200000000009</v>
      </c>
      <c r="D610" s="36">
        <v>288</v>
      </c>
      <c r="E610" s="36">
        <v>0</v>
      </c>
      <c r="F610" s="36">
        <v>0</v>
      </c>
      <c r="G610" s="36">
        <v>65.629444000000035</v>
      </c>
      <c r="H610" s="58">
        <v>57.157176000000021</v>
      </c>
      <c r="I610" s="58">
        <v>52.134524000000027</v>
      </c>
      <c r="J610" s="219"/>
    </row>
    <row r="611" spans="1:10" s="223" customFormat="1" x14ac:dyDescent="0.25">
      <c r="A611" s="224" t="s">
        <v>493</v>
      </c>
      <c r="B611" s="221" t="s">
        <v>494</v>
      </c>
      <c r="C611" s="58">
        <v>757.2900000000003</v>
      </c>
      <c r="D611" s="36">
        <v>144</v>
      </c>
      <c r="E611" s="36">
        <v>0</v>
      </c>
      <c r="F611" s="36">
        <v>0</v>
      </c>
      <c r="G611" s="36">
        <v>32.763383000000005</v>
      </c>
      <c r="H611" s="58">
        <v>28.538082000000006</v>
      </c>
      <c r="I611" s="58">
        <v>26.033193000000004</v>
      </c>
      <c r="J611" s="219"/>
    </row>
    <row r="612" spans="1:10" s="223" customFormat="1" x14ac:dyDescent="0.25">
      <c r="A612" s="224" t="s">
        <v>495</v>
      </c>
      <c r="B612" s="221" t="s">
        <v>496</v>
      </c>
      <c r="C612" s="58">
        <v>844.69000000000062</v>
      </c>
      <c r="D612" s="36">
        <v>156</v>
      </c>
      <c r="E612" s="36">
        <v>0</v>
      </c>
      <c r="F612" s="36">
        <v>0</v>
      </c>
      <c r="G612" s="36">
        <v>36.288029666666688</v>
      </c>
      <c r="H612" s="58">
        <v>31.543002000000016</v>
      </c>
      <c r="I612" s="58">
        <v>28.729773000000016</v>
      </c>
      <c r="J612" s="219"/>
    </row>
    <row r="613" spans="1:10" s="223" customFormat="1" ht="30" x14ac:dyDescent="0.25">
      <c r="A613" s="224" t="s">
        <v>497</v>
      </c>
      <c r="B613" s="221" t="s">
        <v>3116</v>
      </c>
      <c r="C613" s="58">
        <v>16104.68</v>
      </c>
      <c r="D613" s="36">
        <v>3084</v>
      </c>
      <c r="E613" s="36">
        <v>0</v>
      </c>
      <c r="F613" s="36">
        <v>0</v>
      </c>
      <c r="G613" s="36">
        <v>697.95636933333333</v>
      </c>
      <c r="H613" s="58">
        <v>608.25074399999994</v>
      </c>
      <c r="I613" s="58">
        <v>555.07155599999999</v>
      </c>
      <c r="J613" s="219"/>
    </row>
    <row r="614" spans="1:10" s="223" customFormat="1" ht="30" x14ac:dyDescent="0.25">
      <c r="A614" s="224" t="s">
        <v>498</v>
      </c>
      <c r="B614" s="221" t="s">
        <v>3117</v>
      </c>
      <c r="C614" s="58">
        <v>16971.230000000054</v>
      </c>
      <c r="D614" s="36">
        <v>3252</v>
      </c>
      <c r="E614" s="36">
        <v>0</v>
      </c>
      <c r="F614" s="36">
        <v>0</v>
      </c>
      <c r="G614" s="36">
        <v>735.6258876666684</v>
      </c>
      <c r="H614" s="58">
        <v>641.10773400000141</v>
      </c>
      <c r="I614" s="58">
        <v>585.07569100000114</v>
      </c>
      <c r="J614" s="219"/>
    </row>
    <row r="615" spans="1:10" s="223" customFormat="1" ht="30" x14ac:dyDescent="0.25">
      <c r="A615" s="224" t="s">
        <v>499</v>
      </c>
      <c r="B615" s="221" t="s">
        <v>3118</v>
      </c>
      <c r="C615" s="58">
        <v>19202.990000000056</v>
      </c>
      <c r="D615" s="36">
        <v>3672</v>
      </c>
      <c r="E615" s="36">
        <v>0</v>
      </c>
      <c r="F615" s="36">
        <v>0</v>
      </c>
      <c r="G615" s="36">
        <v>831.93777300000181</v>
      </c>
      <c r="H615" s="58">
        <v>724.93714200000147</v>
      </c>
      <c r="I615" s="58">
        <v>661.5048830000012</v>
      </c>
      <c r="J615" s="219"/>
    </row>
    <row r="616" spans="1:10" s="223" customFormat="1" ht="30" x14ac:dyDescent="0.25">
      <c r="A616" s="224" t="s">
        <v>500</v>
      </c>
      <c r="B616" s="221" t="s">
        <v>3119</v>
      </c>
      <c r="C616" s="58">
        <v>20073.730000000054</v>
      </c>
      <c r="D616" s="36">
        <v>3840</v>
      </c>
      <c r="E616" s="36">
        <v>0</v>
      </c>
      <c r="F616" s="36">
        <v>0</v>
      </c>
      <c r="G616" s="36">
        <v>869.74430433333509</v>
      </c>
      <c r="H616" s="58">
        <v>757.90223400000139</v>
      </c>
      <c r="I616" s="58">
        <v>691.59994100000119</v>
      </c>
      <c r="J616" s="219"/>
    </row>
    <row r="617" spans="1:10" s="223" customFormat="1" ht="30" x14ac:dyDescent="0.25">
      <c r="A617" s="224" t="s">
        <v>501</v>
      </c>
      <c r="B617" s="221" t="s">
        <v>3120</v>
      </c>
      <c r="C617" s="58">
        <v>22609.630000000056</v>
      </c>
      <c r="D617" s="36">
        <v>4332</v>
      </c>
      <c r="E617" s="36">
        <v>0</v>
      </c>
      <c r="F617" s="36">
        <v>0</v>
      </c>
      <c r="G617" s="36">
        <v>980.00156766666839</v>
      </c>
      <c r="H617" s="58">
        <v>854.07845400000144</v>
      </c>
      <c r="I617" s="58">
        <v>779.42897100000118</v>
      </c>
      <c r="J617" s="219"/>
    </row>
    <row r="618" spans="1:10" s="223" customFormat="1" ht="30" x14ac:dyDescent="0.25">
      <c r="A618" s="224" t="s">
        <v>502</v>
      </c>
      <c r="B618" s="221" t="s">
        <v>3121</v>
      </c>
      <c r="C618" s="58">
        <v>17074.720000000056</v>
      </c>
      <c r="D618" s="36">
        <v>3264</v>
      </c>
      <c r="E618" s="36">
        <v>0</v>
      </c>
      <c r="F618" s="36">
        <v>0</v>
      </c>
      <c r="G618" s="36">
        <v>739.67667733333519</v>
      </c>
      <c r="H618" s="58">
        <v>644.5277760000015</v>
      </c>
      <c r="I618" s="58">
        <v>588.12142400000118</v>
      </c>
      <c r="J618" s="219"/>
    </row>
    <row r="619" spans="1:10" s="223" customFormat="1" ht="30" x14ac:dyDescent="0.25">
      <c r="A619" s="224" t="s">
        <v>503</v>
      </c>
      <c r="B619" s="221" t="s">
        <v>3122</v>
      </c>
      <c r="C619" s="58">
        <v>17946.450000000055</v>
      </c>
      <c r="D619" s="36">
        <v>3432</v>
      </c>
      <c r="E619" s="36">
        <v>0</v>
      </c>
      <c r="F619" s="36">
        <v>0</v>
      </c>
      <c r="G619" s="36">
        <v>777.51558166666848</v>
      </c>
      <c r="H619" s="58">
        <v>677.5184100000015</v>
      </c>
      <c r="I619" s="58">
        <v>618.23796500000117</v>
      </c>
      <c r="J619" s="219"/>
    </row>
    <row r="620" spans="1:10" s="223" customFormat="1" ht="30" x14ac:dyDescent="0.25">
      <c r="A620" s="224" t="s">
        <v>504</v>
      </c>
      <c r="B620" s="221" t="s">
        <v>3123</v>
      </c>
      <c r="C620" s="58">
        <v>20045.510000000053</v>
      </c>
      <c r="D620" s="36">
        <v>3840</v>
      </c>
      <c r="E620" s="36">
        <v>0</v>
      </c>
      <c r="F620" s="36">
        <v>0</v>
      </c>
      <c r="G620" s="36">
        <v>868.82151033333514</v>
      </c>
      <c r="H620" s="58">
        <v>757.1741580000014</v>
      </c>
      <c r="I620" s="58">
        <v>690.98756700000115</v>
      </c>
      <c r="J620" s="219"/>
    </row>
    <row r="621" spans="1:10" s="223" customFormat="1" ht="30" x14ac:dyDescent="0.25">
      <c r="A621" s="224" t="s">
        <v>505</v>
      </c>
      <c r="B621" s="221" t="s">
        <v>3124</v>
      </c>
      <c r="C621" s="58">
        <v>20919.380000000056</v>
      </c>
      <c r="D621" s="36">
        <v>4008</v>
      </c>
      <c r="E621" s="36">
        <v>0</v>
      </c>
      <c r="F621" s="36">
        <v>0</v>
      </c>
      <c r="G621" s="36">
        <v>906.73039266666842</v>
      </c>
      <c r="H621" s="58">
        <v>790.22000400000138</v>
      </c>
      <c r="I621" s="58">
        <v>721.15054600000121</v>
      </c>
      <c r="J621" s="219"/>
    </row>
    <row r="622" spans="1:10" s="223" customFormat="1" ht="30" x14ac:dyDescent="0.25">
      <c r="A622" s="224" t="s">
        <v>506</v>
      </c>
      <c r="B622" s="221" t="s">
        <v>3125</v>
      </c>
      <c r="C622" s="58">
        <v>23562.990000000056</v>
      </c>
      <c r="D622" s="36">
        <v>4512</v>
      </c>
      <c r="E622" s="36">
        <v>0</v>
      </c>
      <c r="F622" s="36">
        <v>0</v>
      </c>
      <c r="G622" s="36">
        <v>1021.1764396666684</v>
      </c>
      <c r="H622" s="58">
        <v>889.92514200000141</v>
      </c>
      <c r="I622" s="58">
        <v>812.11688300000128</v>
      </c>
      <c r="J622" s="219"/>
    </row>
    <row r="623" spans="1:10" s="223" customFormat="1" x14ac:dyDescent="0.25">
      <c r="A623" s="224" t="s">
        <v>507</v>
      </c>
      <c r="B623" s="221" t="s">
        <v>508</v>
      </c>
      <c r="C623" s="58">
        <v>231.01130000000001</v>
      </c>
      <c r="D623" s="36">
        <v>48</v>
      </c>
      <c r="E623" s="36">
        <v>0</v>
      </c>
      <c r="F623" s="36">
        <v>0</v>
      </c>
      <c r="G623" s="36">
        <v>10.220736176666668</v>
      </c>
      <c r="H623" s="58">
        <v>8.9600915400000005</v>
      </c>
      <c r="I623" s="58">
        <v>8.2129452100000009</v>
      </c>
      <c r="J623" s="219"/>
    </row>
    <row r="624" spans="1:10" s="223" customFormat="1" x14ac:dyDescent="0.25">
      <c r="A624" s="224" t="s">
        <v>509</v>
      </c>
      <c r="B624" s="221" t="s">
        <v>510</v>
      </c>
      <c r="C624" s="58">
        <v>957.73000000000047</v>
      </c>
      <c r="D624" s="36">
        <v>180</v>
      </c>
      <c r="E624" s="36">
        <v>0</v>
      </c>
      <c r="F624" s="36">
        <v>0</v>
      </c>
      <c r="G624" s="36">
        <v>41.317771000000015</v>
      </c>
      <c r="H624" s="58">
        <v>35.959434000000016</v>
      </c>
      <c r="I624" s="58">
        <v>32.782741000000016</v>
      </c>
      <c r="J624" s="219"/>
    </row>
    <row r="625" spans="1:10" s="223" customFormat="1" x14ac:dyDescent="0.25">
      <c r="A625" s="224" t="s">
        <v>511</v>
      </c>
      <c r="B625" s="221" t="s">
        <v>512</v>
      </c>
      <c r="C625" s="58">
        <v>1918.4100000000008</v>
      </c>
      <c r="D625" s="36">
        <v>372</v>
      </c>
      <c r="E625" s="36">
        <v>0</v>
      </c>
      <c r="F625" s="36">
        <v>0</v>
      </c>
      <c r="G625" s="36">
        <v>83.398673666666696</v>
      </c>
      <c r="H625" s="58">
        <v>72.744978000000017</v>
      </c>
      <c r="I625" s="58">
        <v>66.429497000000012</v>
      </c>
      <c r="J625" s="219"/>
    </row>
    <row r="626" spans="1:10" s="223" customFormat="1" x14ac:dyDescent="0.25">
      <c r="A626" s="224" t="s">
        <v>513</v>
      </c>
      <c r="B626" s="221" t="s">
        <v>514</v>
      </c>
      <c r="C626" s="58">
        <v>1918.4100000000008</v>
      </c>
      <c r="D626" s="36">
        <v>372</v>
      </c>
      <c r="E626" s="36">
        <v>0</v>
      </c>
      <c r="F626" s="36">
        <v>0</v>
      </c>
      <c r="G626" s="36">
        <v>83.398673666666696</v>
      </c>
      <c r="H626" s="58">
        <v>72.744978000000017</v>
      </c>
      <c r="I626" s="58">
        <v>66.429497000000012</v>
      </c>
      <c r="J626" s="219"/>
    </row>
    <row r="627" spans="1:10" s="223" customFormat="1" x14ac:dyDescent="0.25">
      <c r="A627" s="224" t="s">
        <v>515</v>
      </c>
      <c r="B627" s="221" t="s">
        <v>516</v>
      </c>
      <c r="C627" s="58">
        <v>1646.1900000000012</v>
      </c>
      <c r="D627" s="36">
        <v>312</v>
      </c>
      <c r="E627" s="36">
        <v>0</v>
      </c>
      <c r="F627" s="36">
        <v>0</v>
      </c>
      <c r="G627" s="36">
        <v>71.163746333333364</v>
      </c>
      <c r="H627" s="58">
        <v>61.971702000000029</v>
      </c>
      <c r="I627" s="58">
        <v>56.522323000000029</v>
      </c>
      <c r="J627" s="219"/>
    </row>
    <row r="628" spans="1:10" s="223" customFormat="1" x14ac:dyDescent="0.25">
      <c r="A628" s="224" t="s">
        <v>517</v>
      </c>
      <c r="B628" s="221" t="s">
        <v>518</v>
      </c>
      <c r="C628" s="58">
        <v>414.98410000000001</v>
      </c>
      <c r="D628" s="36">
        <v>84</v>
      </c>
      <c r="E628" s="36">
        <v>0</v>
      </c>
      <c r="F628" s="36">
        <v>0</v>
      </c>
      <c r="G628" s="36">
        <v>18.236646736666668</v>
      </c>
      <c r="H628" s="58">
        <v>15.95658978</v>
      </c>
      <c r="I628" s="58">
        <v>14.605154970000001</v>
      </c>
      <c r="J628" s="219"/>
    </row>
    <row r="629" spans="1:10" s="223" customFormat="1" x14ac:dyDescent="0.25">
      <c r="A629" s="224" t="s">
        <v>519</v>
      </c>
      <c r="B629" s="221" t="s">
        <v>520</v>
      </c>
      <c r="C629" s="58">
        <v>231.01130000000001</v>
      </c>
      <c r="D629" s="36">
        <v>48</v>
      </c>
      <c r="E629" s="36">
        <v>0</v>
      </c>
      <c r="F629" s="36">
        <v>0</v>
      </c>
      <c r="G629" s="36">
        <v>10.220736176666668</v>
      </c>
      <c r="H629" s="58">
        <v>8.9600915400000005</v>
      </c>
      <c r="I629" s="58">
        <v>8.2129452100000009</v>
      </c>
      <c r="J629" s="219"/>
    </row>
    <row r="630" spans="1:10" s="223" customFormat="1" x14ac:dyDescent="0.25">
      <c r="A630" s="224" t="s">
        <v>521</v>
      </c>
      <c r="B630" s="221" t="s">
        <v>522</v>
      </c>
      <c r="C630" s="58">
        <v>957.73000000000047</v>
      </c>
      <c r="D630" s="36">
        <v>180</v>
      </c>
      <c r="E630" s="36">
        <v>0</v>
      </c>
      <c r="F630" s="36">
        <v>0</v>
      </c>
      <c r="G630" s="36">
        <v>41.317771000000015</v>
      </c>
      <c r="H630" s="58">
        <v>35.959434000000016</v>
      </c>
      <c r="I630" s="58">
        <v>32.782741000000016</v>
      </c>
      <c r="J630" s="219"/>
    </row>
    <row r="631" spans="1:10" s="223" customFormat="1" x14ac:dyDescent="0.25">
      <c r="A631" s="224" t="s">
        <v>523</v>
      </c>
      <c r="B631" s="221" t="s">
        <v>524</v>
      </c>
      <c r="C631" s="58">
        <v>227.87</v>
      </c>
      <c r="D631" s="36">
        <v>48</v>
      </c>
      <c r="E631" s="36">
        <v>0</v>
      </c>
      <c r="F631" s="36">
        <v>0</v>
      </c>
      <c r="G631" s="36">
        <v>10.118015666666667</v>
      </c>
      <c r="H631" s="58">
        <v>8.8790459999999989</v>
      </c>
      <c r="I631" s="58">
        <v>8.1447789999999998</v>
      </c>
      <c r="J631" s="219"/>
    </row>
    <row r="632" spans="1:10" s="223" customFormat="1" x14ac:dyDescent="0.25">
      <c r="A632" s="224" t="s">
        <v>525</v>
      </c>
      <c r="B632" s="221" t="s">
        <v>526</v>
      </c>
      <c r="C632" s="58">
        <v>319.54999999999995</v>
      </c>
      <c r="D632" s="36">
        <v>60</v>
      </c>
      <c r="E632" s="36">
        <v>0</v>
      </c>
      <c r="F632" s="36">
        <v>0</v>
      </c>
      <c r="G632" s="36">
        <v>13.782618333333332</v>
      </c>
      <c r="H632" s="58">
        <v>11.994389999999999</v>
      </c>
      <c r="I632" s="58">
        <v>10.934234999999999</v>
      </c>
      <c r="J632" s="219"/>
    </row>
    <row r="633" spans="1:10" s="223" customFormat="1" x14ac:dyDescent="0.25">
      <c r="A633" s="224" t="s">
        <v>2057</v>
      </c>
      <c r="B633" s="221" t="s">
        <v>2119</v>
      </c>
      <c r="C633" s="58">
        <v>5958.9399999999878</v>
      </c>
      <c r="D633" s="36">
        <v>1140</v>
      </c>
      <c r="E633" s="36">
        <v>0</v>
      </c>
      <c r="F633" s="36">
        <v>0</v>
      </c>
      <c r="G633" s="36">
        <v>258.19067133333294</v>
      </c>
      <c r="H633" s="58">
        <v>224.9906519999997</v>
      </c>
      <c r="I633" s="58">
        <v>205.30899799999975</v>
      </c>
      <c r="J633" s="219"/>
    </row>
    <row r="634" spans="1:10" s="223" customFormat="1" ht="30" x14ac:dyDescent="0.25">
      <c r="A634" s="224" t="s">
        <v>1659</v>
      </c>
      <c r="B634" s="221" t="s">
        <v>1648</v>
      </c>
      <c r="C634" s="58">
        <v>7852.399999999986</v>
      </c>
      <c r="D634" s="36">
        <v>1032</v>
      </c>
      <c r="E634" s="36">
        <v>0</v>
      </c>
      <c r="F634" s="36">
        <v>0</v>
      </c>
      <c r="G634" s="36">
        <v>314.10681333333287</v>
      </c>
      <c r="H634" s="58">
        <v>267.09191999999962</v>
      </c>
      <c r="I634" s="58">
        <v>239.19707999999969</v>
      </c>
      <c r="J634" s="219"/>
    </row>
    <row r="635" spans="1:10" s="223" customFormat="1" x14ac:dyDescent="0.25">
      <c r="A635" s="224" t="s">
        <v>527</v>
      </c>
      <c r="B635" s="221" t="s">
        <v>482</v>
      </c>
      <c r="C635" s="58">
        <v>1523.890000000001</v>
      </c>
      <c r="D635" s="36">
        <v>288</v>
      </c>
      <c r="E635" s="36">
        <v>0</v>
      </c>
      <c r="F635" s="36">
        <v>0</v>
      </c>
      <c r="G635" s="36">
        <v>65.831203000000031</v>
      </c>
      <c r="H635" s="58">
        <v>57.316362000000026</v>
      </c>
      <c r="I635" s="58">
        <v>52.268413000000024</v>
      </c>
      <c r="J635" s="219"/>
    </row>
    <row r="636" spans="1:10" s="223" customFormat="1" x14ac:dyDescent="0.25">
      <c r="A636" s="224" t="s">
        <v>528</v>
      </c>
      <c r="B636" s="221" t="s">
        <v>484</v>
      </c>
      <c r="C636" s="58">
        <v>1348.1300000000003</v>
      </c>
      <c r="D636" s="36">
        <v>264</v>
      </c>
      <c r="E636" s="36">
        <v>0</v>
      </c>
      <c r="F636" s="36">
        <v>0</v>
      </c>
      <c r="G636" s="36">
        <v>58.750517666666674</v>
      </c>
      <c r="H636" s="58">
        <v>51.281754000000006</v>
      </c>
      <c r="I636" s="58">
        <v>46.854421000000009</v>
      </c>
      <c r="J636" s="219"/>
    </row>
    <row r="637" spans="1:10" s="223" customFormat="1" x14ac:dyDescent="0.25">
      <c r="A637" s="224" t="s">
        <v>529</v>
      </c>
      <c r="B637" s="221" t="s">
        <v>486</v>
      </c>
      <c r="C637" s="58">
        <v>1348.1300000000003</v>
      </c>
      <c r="D637" s="36">
        <v>264</v>
      </c>
      <c r="E637" s="36">
        <v>0</v>
      </c>
      <c r="F637" s="36">
        <v>0</v>
      </c>
      <c r="G637" s="36">
        <v>58.750517666666674</v>
      </c>
      <c r="H637" s="58">
        <v>51.281754000000006</v>
      </c>
      <c r="I637" s="58">
        <v>46.854421000000009</v>
      </c>
      <c r="J637" s="219"/>
    </row>
    <row r="638" spans="1:10" s="223" customFormat="1" x14ac:dyDescent="0.25">
      <c r="A638" s="224" t="s">
        <v>530</v>
      </c>
      <c r="B638" s="221" t="s">
        <v>488</v>
      </c>
      <c r="C638" s="58">
        <v>4247.9799999999923</v>
      </c>
      <c r="D638" s="36">
        <v>816</v>
      </c>
      <c r="E638" s="36">
        <v>0</v>
      </c>
      <c r="F638" s="36">
        <v>0</v>
      </c>
      <c r="G638" s="36">
        <v>184.2422793333331</v>
      </c>
      <c r="H638" s="58">
        <v>160.59788399999979</v>
      </c>
      <c r="I638" s="58">
        <v>146.58116599999983</v>
      </c>
      <c r="J638" s="219"/>
    </row>
    <row r="639" spans="1:10" s="223" customFormat="1" x14ac:dyDescent="0.25">
      <c r="A639" s="224" t="s">
        <v>531</v>
      </c>
      <c r="B639" s="221" t="s">
        <v>490</v>
      </c>
      <c r="C639" s="58">
        <v>5307.4199999999901</v>
      </c>
      <c r="D639" s="36">
        <v>1020</v>
      </c>
      <c r="E639" s="36">
        <v>0</v>
      </c>
      <c r="F639" s="36">
        <v>0</v>
      </c>
      <c r="G639" s="36">
        <v>230.21930066666633</v>
      </c>
      <c r="H639" s="58">
        <v>200.68143599999974</v>
      </c>
      <c r="I639" s="58">
        <v>183.17101399999979</v>
      </c>
      <c r="J639" s="219"/>
    </row>
    <row r="640" spans="1:10" s="223" customFormat="1" x14ac:dyDescent="0.25">
      <c r="A640" s="224" t="s">
        <v>532</v>
      </c>
      <c r="B640" s="221" t="s">
        <v>492</v>
      </c>
      <c r="C640" s="58">
        <v>1517.7200000000009</v>
      </c>
      <c r="D640" s="36">
        <v>288</v>
      </c>
      <c r="E640" s="36">
        <v>0</v>
      </c>
      <c r="F640" s="36">
        <v>0</v>
      </c>
      <c r="G640" s="36">
        <v>65.629444000000035</v>
      </c>
      <c r="H640" s="58">
        <v>57.157176000000021</v>
      </c>
      <c r="I640" s="58">
        <v>52.134524000000027</v>
      </c>
      <c r="J640" s="219"/>
    </row>
    <row r="641" spans="1:10" s="223" customFormat="1" x14ac:dyDescent="0.25">
      <c r="A641" s="224" t="s">
        <v>533</v>
      </c>
      <c r="B641" s="221" t="s">
        <v>494</v>
      </c>
      <c r="C641" s="58">
        <v>757.2900000000003</v>
      </c>
      <c r="D641" s="36">
        <v>144</v>
      </c>
      <c r="E641" s="36">
        <v>0</v>
      </c>
      <c r="F641" s="36">
        <v>0</v>
      </c>
      <c r="G641" s="36">
        <v>32.763383000000005</v>
      </c>
      <c r="H641" s="58">
        <v>28.538082000000006</v>
      </c>
      <c r="I641" s="58">
        <v>26.033193000000004</v>
      </c>
      <c r="J641" s="219"/>
    </row>
    <row r="642" spans="1:10" s="223" customFormat="1" x14ac:dyDescent="0.25">
      <c r="A642" s="224" t="s">
        <v>534</v>
      </c>
      <c r="B642" s="221" t="s">
        <v>496</v>
      </c>
      <c r="C642" s="58">
        <v>844.69000000000062</v>
      </c>
      <c r="D642" s="36">
        <v>156</v>
      </c>
      <c r="E642" s="36">
        <v>0</v>
      </c>
      <c r="F642" s="36">
        <v>0</v>
      </c>
      <c r="G642" s="36">
        <v>36.288029666666688</v>
      </c>
      <c r="H642" s="58">
        <v>31.543002000000016</v>
      </c>
      <c r="I642" s="58">
        <v>28.729773000000016</v>
      </c>
      <c r="J642" s="219"/>
    </row>
    <row r="643" spans="1:10" s="223" customFormat="1" ht="30" x14ac:dyDescent="0.25">
      <c r="A643" s="224" t="s">
        <v>535</v>
      </c>
      <c r="B643" s="221" t="s">
        <v>3126</v>
      </c>
      <c r="C643" s="58">
        <v>23084.240000000056</v>
      </c>
      <c r="D643" s="36">
        <v>4416</v>
      </c>
      <c r="E643" s="36">
        <v>0</v>
      </c>
      <c r="F643" s="36">
        <v>0</v>
      </c>
      <c r="G643" s="36">
        <v>1000.1879813333352</v>
      </c>
      <c r="H643" s="58">
        <v>871.57339200000149</v>
      </c>
      <c r="I643" s="58">
        <v>795.3280080000012</v>
      </c>
      <c r="J643" s="219"/>
    </row>
    <row r="644" spans="1:10" s="223" customFormat="1" ht="30" x14ac:dyDescent="0.25">
      <c r="A644" s="224" t="s">
        <v>536</v>
      </c>
      <c r="B644" s="221" t="s">
        <v>3117</v>
      </c>
      <c r="C644" s="58">
        <v>23984.240000000056</v>
      </c>
      <c r="D644" s="36">
        <v>4596</v>
      </c>
      <c r="E644" s="36">
        <v>0</v>
      </c>
      <c r="F644" s="36">
        <v>0</v>
      </c>
      <c r="G644" s="36">
        <v>1039.6179813333351</v>
      </c>
      <c r="H644" s="58">
        <v>906.0433920000014</v>
      </c>
      <c r="I644" s="58">
        <v>826.85800800000118</v>
      </c>
      <c r="J644" s="219"/>
    </row>
    <row r="645" spans="1:10" s="223" customFormat="1" ht="30" x14ac:dyDescent="0.25">
      <c r="A645" s="224" t="s">
        <v>537</v>
      </c>
      <c r="B645" s="221" t="s">
        <v>3118</v>
      </c>
      <c r="C645" s="58">
        <v>26303.810000000056</v>
      </c>
      <c r="D645" s="36">
        <v>5040</v>
      </c>
      <c r="E645" s="36">
        <v>0</v>
      </c>
      <c r="F645" s="36">
        <v>0</v>
      </c>
      <c r="G645" s="36">
        <v>1140.1345870000018</v>
      </c>
      <c r="H645" s="58">
        <v>993.63829800000144</v>
      </c>
      <c r="I645" s="58">
        <v>906.79267700000128</v>
      </c>
      <c r="J645" s="219"/>
    </row>
    <row r="646" spans="1:10" s="223" customFormat="1" ht="30" x14ac:dyDescent="0.25">
      <c r="A646" s="224" t="s">
        <v>538</v>
      </c>
      <c r="B646" s="221" t="s">
        <v>3127</v>
      </c>
      <c r="C646" s="58">
        <v>27210.130000000056</v>
      </c>
      <c r="D646" s="36">
        <v>5208</v>
      </c>
      <c r="E646" s="36">
        <v>0</v>
      </c>
      <c r="F646" s="36">
        <v>0</v>
      </c>
      <c r="G646" s="36">
        <v>1179.1045843333352</v>
      </c>
      <c r="H646" s="58">
        <v>1027.5213540000013</v>
      </c>
      <c r="I646" s="58">
        <v>937.6598210000011</v>
      </c>
      <c r="J646" s="219"/>
    </row>
    <row r="647" spans="1:10" s="223" customFormat="1" ht="30" x14ac:dyDescent="0.25">
      <c r="A647" s="224" t="s">
        <v>539</v>
      </c>
      <c r="B647" s="221" t="s">
        <v>3120</v>
      </c>
      <c r="C647" s="58">
        <v>29844.370000000054</v>
      </c>
      <c r="D647" s="36">
        <v>5712</v>
      </c>
      <c r="E647" s="36">
        <v>0</v>
      </c>
      <c r="F647" s="36">
        <v>0</v>
      </c>
      <c r="G647" s="36">
        <v>1293.244232333335</v>
      </c>
      <c r="H647" s="58">
        <v>1126.9847460000015</v>
      </c>
      <c r="I647" s="58">
        <v>1028.4228290000012</v>
      </c>
      <c r="J647" s="219"/>
    </row>
    <row r="648" spans="1:10" s="223" customFormat="1" ht="30" x14ac:dyDescent="0.25">
      <c r="A648" s="224" t="s">
        <v>540</v>
      </c>
      <c r="B648" s="221" t="s">
        <v>3121</v>
      </c>
      <c r="C648" s="58">
        <v>24091.950000000055</v>
      </c>
      <c r="D648" s="36">
        <v>4608</v>
      </c>
      <c r="E648" s="36">
        <v>0</v>
      </c>
      <c r="F648" s="36">
        <v>0</v>
      </c>
      <c r="G648" s="36">
        <v>1043.8067650000019</v>
      </c>
      <c r="H648" s="58">
        <v>909.57231000000138</v>
      </c>
      <c r="I648" s="58">
        <v>829.99531500000126</v>
      </c>
      <c r="J648" s="219"/>
    </row>
    <row r="649" spans="1:10" s="223" customFormat="1" ht="30" x14ac:dyDescent="0.25">
      <c r="A649" s="224" t="s">
        <v>541</v>
      </c>
      <c r="B649" s="221" t="s">
        <v>3128</v>
      </c>
      <c r="C649" s="58">
        <v>24999.270000000055</v>
      </c>
      <c r="D649" s="36">
        <v>4788</v>
      </c>
      <c r="E649" s="36">
        <v>0</v>
      </c>
      <c r="F649" s="36">
        <v>0</v>
      </c>
      <c r="G649" s="36">
        <v>1083.4761290000019</v>
      </c>
      <c r="H649" s="58">
        <v>944.23116600000139</v>
      </c>
      <c r="I649" s="58">
        <v>861.68415900000127</v>
      </c>
      <c r="J649" s="219"/>
    </row>
    <row r="650" spans="1:10" s="223" customFormat="1" ht="30" x14ac:dyDescent="0.25">
      <c r="A650" s="224" t="s">
        <v>542</v>
      </c>
      <c r="B650" s="221" t="s">
        <v>3123</v>
      </c>
      <c r="C650" s="58">
        <v>27178.770000000055</v>
      </c>
      <c r="D650" s="36">
        <v>5208</v>
      </c>
      <c r="E650" s="36">
        <v>0</v>
      </c>
      <c r="F650" s="36">
        <v>0</v>
      </c>
      <c r="G650" s="36">
        <v>1178.0791123333352</v>
      </c>
      <c r="H650" s="58">
        <v>1026.7122660000014</v>
      </c>
      <c r="I650" s="58">
        <v>936.97930900000119</v>
      </c>
      <c r="J650" s="219"/>
    </row>
    <row r="651" spans="1:10" s="223" customFormat="1" ht="30" x14ac:dyDescent="0.25">
      <c r="A651" s="224" t="s">
        <v>543</v>
      </c>
      <c r="B651" s="221" t="s">
        <v>3124</v>
      </c>
      <c r="C651" s="58">
        <v>28080.950000000055</v>
      </c>
      <c r="D651" s="36">
        <v>5376</v>
      </c>
      <c r="E651" s="36">
        <v>0</v>
      </c>
      <c r="F651" s="36">
        <v>0</v>
      </c>
      <c r="G651" s="36">
        <v>1216.9137316666686</v>
      </c>
      <c r="H651" s="58">
        <v>1060.4885100000015</v>
      </c>
      <c r="I651" s="58">
        <v>967.75661500000115</v>
      </c>
      <c r="J651" s="219"/>
    </row>
    <row r="652" spans="1:10" s="223" customFormat="1" ht="30" x14ac:dyDescent="0.25">
      <c r="A652" s="224" t="s">
        <v>544</v>
      </c>
      <c r="B652" s="221" t="s">
        <v>3129</v>
      </c>
      <c r="C652" s="58">
        <v>30829.050000000054</v>
      </c>
      <c r="D652" s="36">
        <v>5904</v>
      </c>
      <c r="E652" s="36">
        <v>0</v>
      </c>
      <c r="F652" s="36">
        <v>0</v>
      </c>
      <c r="G652" s="36">
        <v>1336.1099350000018</v>
      </c>
      <c r="H652" s="58">
        <v>1164.3894900000014</v>
      </c>
      <c r="I652" s="58">
        <v>1062.5903850000013</v>
      </c>
      <c r="J652" s="219"/>
    </row>
    <row r="653" spans="1:10" s="223" customFormat="1" x14ac:dyDescent="0.25">
      <c r="A653" s="224" t="s">
        <v>545</v>
      </c>
      <c r="B653" s="221" t="s">
        <v>508</v>
      </c>
      <c r="C653" s="58">
        <v>231.01130000000001</v>
      </c>
      <c r="D653" s="36">
        <v>48</v>
      </c>
      <c r="E653" s="36">
        <v>0</v>
      </c>
      <c r="F653" s="36">
        <v>0</v>
      </c>
      <c r="G653" s="36">
        <v>10.220736176666668</v>
      </c>
      <c r="H653" s="58">
        <v>8.9600915400000005</v>
      </c>
      <c r="I653" s="58">
        <v>8.2129452100000009</v>
      </c>
      <c r="J653" s="219"/>
    </row>
    <row r="654" spans="1:10" s="223" customFormat="1" x14ac:dyDescent="0.25">
      <c r="A654" s="224" t="s">
        <v>546</v>
      </c>
      <c r="B654" s="221" t="s">
        <v>510</v>
      </c>
      <c r="C654" s="58">
        <v>957.73000000000047</v>
      </c>
      <c r="D654" s="36">
        <v>180</v>
      </c>
      <c r="E654" s="36">
        <v>0</v>
      </c>
      <c r="F654" s="36">
        <v>0</v>
      </c>
      <c r="G654" s="36">
        <v>41.317771000000015</v>
      </c>
      <c r="H654" s="58">
        <v>35.959434000000016</v>
      </c>
      <c r="I654" s="58">
        <v>32.782741000000016</v>
      </c>
      <c r="J654" s="219"/>
    </row>
    <row r="655" spans="1:10" s="223" customFormat="1" x14ac:dyDescent="0.25">
      <c r="A655" s="224" t="s">
        <v>547</v>
      </c>
      <c r="B655" s="221" t="s">
        <v>512</v>
      </c>
      <c r="C655" s="58">
        <v>1918.4100000000008</v>
      </c>
      <c r="D655" s="36">
        <v>372</v>
      </c>
      <c r="E655" s="36">
        <v>0</v>
      </c>
      <c r="F655" s="36">
        <v>0</v>
      </c>
      <c r="G655" s="36">
        <v>83.398673666666696</v>
      </c>
      <c r="H655" s="58">
        <v>72.744978000000017</v>
      </c>
      <c r="I655" s="58">
        <v>66.429497000000012</v>
      </c>
      <c r="J655" s="219"/>
    </row>
    <row r="656" spans="1:10" s="223" customFormat="1" x14ac:dyDescent="0.25">
      <c r="A656" s="224" t="s">
        <v>548</v>
      </c>
      <c r="B656" s="221" t="s">
        <v>514</v>
      </c>
      <c r="C656" s="58">
        <v>1918.4100000000008</v>
      </c>
      <c r="D656" s="36">
        <v>372</v>
      </c>
      <c r="E656" s="36">
        <v>0</v>
      </c>
      <c r="F656" s="36">
        <v>0</v>
      </c>
      <c r="G656" s="36">
        <v>83.398673666666696</v>
      </c>
      <c r="H656" s="58">
        <v>72.744978000000017</v>
      </c>
      <c r="I656" s="58">
        <v>66.429497000000012</v>
      </c>
      <c r="J656" s="219"/>
    </row>
    <row r="657" spans="1:10" s="223" customFormat="1" x14ac:dyDescent="0.25">
      <c r="A657" s="224" t="s">
        <v>549</v>
      </c>
      <c r="B657" s="221" t="s">
        <v>516</v>
      </c>
      <c r="C657" s="58">
        <v>1646.1900000000012</v>
      </c>
      <c r="D657" s="36">
        <v>312</v>
      </c>
      <c r="E657" s="36">
        <v>0</v>
      </c>
      <c r="F657" s="36">
        <v>0</v>
      </c>
      <c r="G657" s="36">
        <v>71.163746333333364</v>
      </c>
      <c r="H657" s="58">
        <v>61.971702000000029</v>
      </c>
      <c r="I657" s="58">
        <v>56.522323000000029</v>
      </c>
      <c r="J657" s="219"/>
    </row>
    <row r="658" spans="1:10" s="223" customFormat="1" x14ac:dyDescent="0.25">
      <c r="A658" s="224" t="s">
        <v>550</v>
      </c>
      <c r="B658" s="221" t="s">
        <v>518</v>
      </c>
      <c r="C658" s="58">
        <v>414.98410000000001</v>
      </c>
      <c r="D658" s="36">
        <v>84</v>
      </c>
      <c r="E658" s="36">
        <v>0</v>
      </c>
      <c r="F658" s="36">
        <v>0</v>
      </c>
      <c r="G658" s="36">
        <v>18.236646736666668</v>
      </c>
      <c r="H658" s="58">
        <v>15.95658978</v>
      </c>
      <c r="I658" s="58">
        <v>14.605154970000001</v>
      </c>
      <c r="J658" s="219"/>
    </row>
    <row r="659" spans="1:10" s="223" customFormat="1" x14ac:dyDescent="0.25">
      <c r="A659" s="224" t="s">
        <v>551</v>
      </c>
      <c r="B659" s="221" t="s">
        <v>520</v>
      </c>
      <c r="C659" s="58">
        <v>231.01130000000001</v>
      </c>
      <c r="D659" s="36">
        <v>48</v>
      </c>
      <c r="E659" s="36">
        <v>0</v>
      </c>
      <c r="F659" s="36">
        <v>0</v>
      </c>
      <c r="G659" s="36">
        <v>10.220736176666668</v>
      </c>
      <c r="H659" s="58">
        <v>8.9600915400000005</v>
      </c>
      <c r="I659" s="58">
        <v>8.2129452100000009</v>
      </c>
      <c r="J659" s="219"/>
    </row>
    <row r="660" spans="1:10" s="223" customFormat="1" x14ac:dyDescent="0.25">
      <c r="A660" s="224" t="s">
        <v>552</v>
      </c>
      <c r="B660" s="221" t="s">
        <v>522</v>
      </c>
      <c r="C660" s="58">
        <v>957.73000000000047</v>
      </c>
      <c r="D660" s="36">
        <v>180</v>
      </c>
      <c r="E660" s="36">
        <v>0</v>
      </c>
      <c r="F660" s="36">
        <v>0</v>
      </c>
      <c r="G660" s="36">
        <v>41.317771000000015</v>
      </c>
      <c r="H660" s="58">
        <v>35.959434000000016</v>
      </c>
      <c r="I660" s="58">
        <v>32.782741000000016</v>
      </c>
      <c r="J660" s="219"/>
    </row>
    <row r="661" spans="1:10" s="223" customFormat="1" x14ac:dyDescent="0.25">
      <c r="A661" s="224" t="s">
        <v>553</v>
      </c>
      <c r="B661" s="221" t="s">
        <v>524</v>
      </c>
      <c r="C661" s="58">
        <v>227.87</v>
      </c>
      <c r="D661" s="36">
        <v>48</v>
      </c>
      <c r="E661" s="36">
        <v>0</v>
      </c>
      <c r="F661" s="36">
        <v>0</v>
      </c>
      <c r="G661" s="36">
        <v>10.118015666666667</v>
      </c>
      <c r="H661" s="58">
        <v>8.8790459999999989</v>
      </c>
      <c r="I661" s="58">
        <v>8.1447789999999998</v>
      </c>
      <c r="J661" s="219"/>
    </row>
    <row r="662" spans="1:10" s="223" customFormat="1" x14ac:dyDescent="0.25">
      <c r="A662" s="224" t="s">
        <v>554</v>
      </c>
      <c r="B662" s="221" t="s">
        <v>526</v>
      </c>
      <c r="C662" s="58">
        <v>319.54999999999995</v>
      </c>
      <c r="D662" s="36">
        <v>60</v>
      </c>
      <c r="E662" s="36">
        <v>0</v>
      </c>
      <c r="F662" s="36">
        <v>0</v>
      </c>
      <c r="G662" s="36">
        <v>13.782618333333332</v>
      </c>
      <c r="H662" s="58">
        <v>11.994389999999999</v>
      </c>
      <c r="I662" s="58">
        <v>10.934234999999999</v>
      </c>
      <c r="J662" s="219"/>
    </row>
    <row r="663" spans="1:10" s="223" customFormat="1" x14ac:dyDescent="0.25">
      <c r="A663" s="224" t="s">
        <v>555</v>
      </c>
      <c r="B663" s="69" t="s">
        <v>556</v>
      </c>
      <c r="C663" s="58">
        <v>5344</v>
      </c>
      <c r="D663" s="36">
        <v>1020</v>
      </c>
      <c r="E663" s="36">
        <v>0</v>
      </c>
      <c r="F663" s="36">
        <v>0</v>
      </c>
      <c r="G663" s="36">
        <v>231.41546666666665</v>
      </c>
      <c r="H663" s="58">
        <v>201.62520000000001</v>
      </c>
      <c r="I663" s="58">
        <v>183.9648</v>
      </c>
      <c r="J663" s="219"/>
    </row>
    <row r="664" spans="1:10" s="223" customFormat="1" x14ac:dyDescent="0.25">
      <c r="A664" s="224" t="s">
        <v>2058</v>
      </c>
      <c r="B664" s="221" t="s">
        <v>2120</v>
      </c>
      <c r="C664" s="58">
        <v>477.9</v>
      </c>
      <c r="D664" s="36">
        <v>0</v>
      </c>
      <c r="E664" s="36">
        <v>0</v>
      </c>
      <c r="F664" s="36">
        <v>0</v>
      </c>
      <c r="G664" s="36">
        <v>15.627329999999999</v>
      </c>
      <c r="H664" s="58">
        <v>12.32982</v>
      </c>
      <c r="I664" s="58">
        <v>10.370429999999999</v>
      </c>
      <c r="J664" s="219"/>
    </row>
    <row r="665" spans="1:10" s="223" customFormat="1" ht="30" x14ac:dyDescent="0.25">
      <c r="A665" s="224" t="s">
        <v>1874</v>
      </c>
      <c r="B665" s="221" t="s">
        <v>1959</v>
      </c>
      <c r="C665" s="58">
        <v>21456.200000000055</v>
      </c>
      <c r="D665" s="36">
        <v>3348</v>
      </c>
      <c r="E665" s="36">
        <v>0</v>
      </c>
      <c r="F665" s="36">
        <v>0</v>
      </c>
      <c r="G665" s="36">
        <v>887.61774000000185</v>
      </c>
      <c r="H665" s="58">
        <v>762.8199600000014</v>
      </c>
      <c r="I665" s="58">
        <v>688.79954000000112</v>
      </c>
      <c r="J665" s="219"/>
    </row>
    <row r="666" spans="1:10" s="223" customFormat="1" ht="30" x14ac:dyDescent="0.25">
      <c r="A666" s="224" t="s">
        <v>1863</v>
      </c>
      <c r="B666" s="221" t="s">
        <v>1948</v>
      </c>
      <c r="C666" s="58">
        <v>16796.670000000053</v>
      </c>
      <c r="D666" s="36">
        <v>3216</v>
      </c>
      <c r="E666" s="36">
        <v>0</v>
      </c>
      <c r="F666" s="36">
        <v>0</v>
      </c>
      <c r="G666" s="36">
        <v>727.91777566666838</v>
      </c>
      <c r="H666" s="58">
        <v>634.35408600000142</v>
      </c>
      <c r="I666" s="58">
        <v>578.88773900000115</v>
      </c>
      <c r="J666" s="219"/>
    </row>
    <row r="667" spans="1:10" s="223" customFormat="1" ht="30" x14ac:dyDescent="0.25">
      <c r="A667" s="224" t="s">
        <v>557</v>
      </c>
      <c r="B667" s="221" t="s">
        <v>558</v>
      </c>
      <c r="C667" s="58">
        <v>10160.87000000003</v>
      </c>
      <c r="D667" s="36">
        <v>1644</v>
      </c>
      <c r="E667" s="36">
        <v>0</v>
      </c>
      <c r="F667" s="36">
        <v>0</v>
      </c>
      <c r="G667" s="36">
        <v>423.59378233333427</v>
      </c>
      <c r="H667" s="58">
        <v>364.90044600000078</v>
      </c>
      <c r="I667" s="58">
        <v>330.09087900000065</v>
      </c>
      <c r="J667" s="219"/>
    </row>
    <row r="668" spans="1:10" s="223" customFormat="1" x14ac:dyDescent="0.25">
      <c r="A668" s="224" t="s">
        <v>559</v>
      </c>
      <c r="B668" s="221" t="s">
        <v>560</v>
      </c>
      <c r="C668" s="58">
        <v>4420.359999999986</v>
      </c>
      <c r="D668" s="36">
        <v>720</v>
      </c>
      <c r="E668" s="36">
        <v>0</v>
      </c>
      <c r="F668" s="36">
        <v>0</v>
      </c>
      <c r="G668" s="36">
        <v>184.54577199999954</v>
      </c>
      <c r="H668" s="58">
        <v>159.04528799999963</v>
      </c>
      <c r="I668" s="58">
        <v>143.9218119999997</v>
      </c>
      <c r="J668" s="219"/>
    </row>
    <row r="669" spans="1:10" s="223" customFormat="1" x14ac:dyDescent="0.25">
      <c r="A669" s="224" t="s">
        <v>561</v>
      </c>
      <c r="B669" s="221" t="s">
        <v>562</v>
      </c>
      <c r="C669" s="58">
        <v>16660.680000000055</v>
      </c>
      <c r="D669" s="36">
        <v>2604</v>
      </c>
      <c r="E669" s="36">
        <v>0</v>
      </c>
      <c r="F669" s="36">
        <v>0</v>
      </c>
      <c r="G669" s="36">
        <v>689.47090266666839</v>
      </c>
      <c r="H669" s="58">
        <v>592.59554400000138</v>
      </c>
      <c r="I669" s="58">
        <v>535.13675600000124</v>
      </c>
      <c r="J669" s="219"/>
    </row>
    <row r="670" spans="1:10" s="223" customFormat="1" x14ac:dyDescent="0.25">
      <c r="A670" s="224" t="s">
        <v>563</v>
      </c>
      <c r="B670" s="221" t="s">
        <v>564</v>
      </c>
      <c r="C670" s="58">
        <v>4257.4299999999866</v>
      </c>
      <c r="D670" s="36">
        <v>660</v>
      </c>
      <c r="E670" s="36">
        <v>0</v>
      </c>
      <c r="F670" s="36">
        <v>0</v>
      </c>
      <c r="G670" s="36">
        <v>175.88462766666623</v>
      </c>
      <c r="H670" s="58">
        <v>151.09169399999965</v>
      </c>
      <c r="I670" s="58">
        <v>136.38623099999973</v>
      </c>
      <c r="J670" s="219"/>
    </row>
    <row r="671" spans="1:10" s="223" customFormat="1" ht="45" x14ac:dyDescent="0.25">
      <c r="A671" s="224" t="s">
        <v>565</v>
      </c>
      <c r="B671" s="221" t="s">
        <v>566</v>
      </c>
      <c r="C671" s="58">
        <v>4224.3899999999894</v>
      </c>
      <c r="D671" s="36">
        <v>804</v>
      </c>
      <c r="E671" s="36">
        <v>0</v>
      </c>
      <c r="F671" s="36">
        <v>0</v>
      </c>
      <c r="G671" s="36">
        <v>182.80421966666631</v>
      </c>
      <c r="H671" s="58">
        <v>159.23926199999971</v>
      </c>
      <c r="I671" s="58">
        <v>145.26926299999977</v>
      </c>
      <c r="J671" s="219"/>
    </row>
    <row r="672" spans="1:10" s="223" customFormat="1" x14ac:dyDescent="0.25">
      <c r="A672" s="224" t="s">
        <v>567</v>
      </c>
      <c r="B672" s="221" t="s">
        <v>568</v>
      </c>
      <c r="C672" s="58">
        <v>2082.8499999999926</v>
      </c>
      <c r="D672" s="36">
        <v>324</v>
      </c>
      <c r="E672" s="36">
        <v>0</v>
      </c>
      <c r="F672" s="36">
        <v>0</v>
      </c>
      <c r="G672" s="36">
        <v>86.109194999999758</v>
      </c>
      <c r="H672" s="58">
        <v>73.987529999999808</v>
      </c>
      <c r="I672" s="58">
        <v>66.797844999999853</v>
      </c>
      <c r="J672" s="219"/>
    </row>
    <row r="673" spans="1:10" s="223" customFormat="1" ht="30" x14ac:dyDescent="0.25">
      <c r="A673" s="224" t="s">
        <v>1864</v>
      </c>
      <c r="B673" s="221" t="s">
        <v>1949</v>
      </c>
      <c r="C673" s="58">
        <v>2193.8299999999963</v>
      </c>
      <c r="D673" s="36">
        <v>420</v>
      </c>
      <c r="E673" s="36">
        <v>0</v>
      </c>
      <c r="F673" s="36">
        <v>0</v>
      </c>
      <c r="G673" s="36">
        <v>95.071574333333203</v>
      </c>
      <c r="H673" s="58">
        <v>82.8508139999999</v>
      </c>
      <c r="I673" s="58">
        <v>75.606110999999913</v>
      </c>
      <c r="J673" s="219"/>
    </row>
    <row r="674" spans="1:10" s="223" customFormat="1" x14ac:dyDescent="0.25">
      <c r="A674" s="224" t="s">
        <v>1865</v>
      </c>
      <c r="B674" s="221" t="s">
        <v>1950</v>
      </c>
      <c r="C674" s="58">
        <v>1053.4800000000034</v>
      </c>
      <c r="D674" s="36">
        <v>0</v>
      </c>
      <c r="E674" s="36">
        <v>0</v>
      </c>
      <c r="F674" s="36">
        <v>0</v>
      </c>
      <c r="G674" s="36">
        <v>34.448796000000115</v>
      </c>
      <c r="H674" s="58">
        <v>27.179784000000087</v>
      </c>
      <c r="I674" s="58">
        <v>22.860516000000075</v>
      </c>
      <c r="J674" s="219"/>
    </row>
    <row r="675" spans="1:10" s="223" customFormat="1" ht="30" x14ac:dyDescent="0.25">
      <c r="A675" s="224" t="s">
        <v>1866</v>
      </c>
      <c r="B675" s="221" t="s">
        <v>1951</v>
      </c>
      <c r="C675" s="58">
        <v>4685.669999999991</v>
      </c>
      <c r="D675" s="36">
        <v>900</v>
      </c>
      <c r="E675" s="36">
        <v>0</v>
      </c>
      <c r="F675" s="36">
        <v>0</v>
      </c>
      <c r="G675" s="36">
        <v>203.22140899999971</v>
      </c>
      <c r="H675" s="58">
        <v>177.14028599999978</v>
      </c>
      <c r="I675" s="58">
        <v>161.67903899999982</v>
      </c>
      <c r="J675" s="219"/>
    </row>
    <row r="676" spans="1:10" s="223" customFormat="1" ht="30" x14ac:dyDescent="0.25">
      <c r="A676" s="224" t="s">
        <v>1867</v>
      </c>
      <c r="B676" s="221" t="s">
        <v>1952</v>
      </c>
      <c r="C676" s="58">
        <v>985.41000000000008</v>
      </c>
      <c r="D676" s="36">
        <v>192</v>
      </c>
      <c r="E676" s="36">
        <v>0</v>
      </c>
      <c r="F676" s="36">
        <v>0</v>
      </c>
      <c r="G676" s="36">
        <v>42.889573666666664</v>
      </c>
      <c r="H676" s="58">
        <v>37.423578000000006</v>
      </c>
      <c r="I676" s="58">
        <v>34.183396999999999</v>
      </c>
      <c r="J676" s="219"/>
    </row>
    <row r="677" spans="1:10" s="223" customFormat="1" ht="30" x14ac:dyDescent="0.25">
      <c r="A677" s="224" t="s">
        <v>1875</v>
      </c>
      <c r="B677" s="221" t="s">
        <v>1960</v>
      </c>
      <c r="C677" s="58">
        <v>3682.0599999999927</v>
      </c>
      <c r="D677" s="36">
        <v>660</v>
      </c>
      <c r="E677" s="36">
        <v>0</v>
      </c>
      <c r="F677" s="36">
        <v>0</v>
      </c>
      <c r="G677" s="36">
        <v>157.07002866666642</v>
      </c>
      <c r="H677" s="58">
        <v>136.24714799999981</v>
      </c>
      <c r="I677" s="58">
        <v>123.90070199999984</v>
      </c>
      <c r="J677" s="219"/>
    </row>
    <row r="678" spans="1:10" s="223" customFormat="1" x14ac:dyDescent="0.25">
      <c r="A678" s="224" t="s">
        <v>1868</v>
      </c>
      <c r="B678" s="221" t="s">
        <v>1953</v>
      </c>
      <c r="C678" s="58">
        <v>4277.7999999999902</v>
      </c>
      <c r="D678" s="36">
        <v>816</v>
      </c>
      <c r="E678" s="36">
        <v>0</v>
      </c>
      <c r="F678" s="36">
        <v>0</v>
      </c>
      <c r="G678" s="36">
        <v>185.21739333333304</v>
      </c>
      <c r="H678" s="58">
        <v>161.36723999999975</v>
      </c>
      <c r="I678" s="58">
        <v>147.22825999999978</v>
      </c>
      <c r="J678" s="219"/>
    </row>
    <row r="679" spans="1:10" s="223" customFormat="1" ht="30" x14ac:dyDescent="0.25">
      <c r="A679" s="224" t="s">
        <v>1731</v>
      </c>
      <c r="B679" s="56" t="s">
        <v>1614</v>
      </c>
      <c r="C679" s="58">
        <v>1694.4700000000009</v>
      </c>
      <c r="D679" s="36">
        <v>324</v>
      </c>
      <c r="E679" s="36">
        <v>0</v>
      </c>
      <c r="F679" s="36">
        <v>0</v>
      </c>
      <c r="G679" s="36">
        <v>73.40916900000002</v>
      </c>
      <c r="H679" s="58">
        <v>63.967326000000021</v>
      </c>
      <c r="I679" s="58">
        <v>58.369999000000021</v>
      </c>
      <c r="J679" s="219"/>
    </row>
    <row r="680" spans="1:10" s="223" customFormat="1" x14ac:dyDescent="0.25">
      <c r="A680" s="224" t="s">
        <v>1869</v>
      </c>
      <c r="B680" s="221" t="s">
        <v>1954</v>
      </c>
      <c r="C680" s="58">
        <v>5989.6999999999889</v>
      </c>
      <c r="D680" s="36">
        <v>1152</v>
      </c>
      <c r="E680" s="36">
        <v>0</v>
      </c>
      <c r="F680" s="36">
        <v>0</v>
      </c>
      <c r="G680" s="36">
        <v>259.86318999999963</v>
      </c>
      <c r="H680" s="58">
        <v>226.5342599999997</v>
      </c>
      <c r="I680" s="58">
        <v>206.77648999999974</v>
      </c>
      <c r="J680" s="219"/>
    </row>
    <row r="681" spans="1:10" s="223" customFormat="1" x14ac:dyDescent="0.25">
      <c r="A681" s="224" t="s">
        <v>1870</v>
      </c>
      <c r="B681" s="221" t="s">
        <v>1955</v>
      </c>
      <c r="C681" s="58">
        <v>1397.5100000000009</v>
      </c>
      <c r="D681" s="36">
        <v>264</v>
      </c>
      <c r="E681" s="36">
        <v>0</v>
      </c>
      <c r="F681" s="36">
        <v>0</v>
      </c>
      <c r="G681" s="36">
        <v>60.365243666666693</v>
      </c>
      <c r="H681" s="58">
        <v>52.555758000000026</v>
      </c>
      <c r="I681" s="58">
        <v>47.925967000000021</v>
      </c>
      <c r="J681" s="219"/>
    </row>
    <row r="682" spans="1:10" s="223" customFormat="1" x14ac:dyDescent="0.25">
      <c r="A682" s="224" t="s">
        <v>1871</v>
      </c>
      <c r="B682" s="221" t="s">
        <v>1956</v>
      </c>
      <c r="C682" s="58">
        <v>2566.7999999999956</v>
      </c>
      <c r="D682" s="36">
        <v>492</v>
      </c>
      <c r="E682" s="36">
        <v>0</v>
      </c>
      <c r="F682" s="36">
        <v>0</v>
      </c>
      <c r="G682" s="36">
        <v>111.26769333333318</v>
      </c>
      <c r="H682" s="58">
        <v>96.973439999999883</v>
      </c>
      <c r="I682" s="58">
        <v>88.499559999999903</v>
      </c>
      <c r="J682" s="219"/>
    </row>
    <row r="683" spans="1:10" s="223" customFormat="1" x14ac:dyDescent="0.25">
      <c r="A683" s="224" t="s">
        <v>2059</v>
      </c>
      <c r="B683" s="221" t="s">
        <v>2121</v>
      </c>
      <c r="C683" s="58">
        <v>383.76999999999913</v>
      </c>
      <c r="D683" s="36">
        <v>0</v>
      </c>
      <c r="E683" s="36">
        <v>0</v>
      </c>
      <c r="F683" s="36">
        <v>0</v>
      </c>
      <c r="G683" s="36">
        <v>12.549278999999972</v>
      </c>
      <c r="H683" s="58">
        <v>9.9012659999999784</v>
      </c>
      <c r="I683" s="58">
        <v>8.3278089999999807</v>
      </c>
      <c r="J683" s="219"/>
    </row>
    <row r="684" spans="1:10" s="223" customFormat="1" x14ac:dyDescent="0.25">
      <c r="A684" s="224" t="s">
        <v>2060</v>
      </c>
      <c r="B684" s="221" t="s">
        <v>2122</v>
      </c>
      <c r="C684" s="58">
        <v>1242.6800000000035</v>
      </c>
      <c r="D684" s="36">
        <v>0</v>
      </c>
      <c r="E684" s="36">
        <v>0</v>
      </c>
      <c r="F684" s="36">
        <v>0</v>
      </c>
      <c r="G684" s="36">
        <v>40.635636000000112</v>
      </c>
      <c r="H684" s="58">
        <v>32.061144000000091</v>
      </c>
      <c r="I684" s="58">
        <v>26.966156000000076</v>
      </c>
      <c r="J684" s="219"/>
    </row>
    <row r="685" spans="1:10" s="223" customFormat="1" x14ac:dyDescent="0.25">
      <c r="A685" s="224" t="s">
        <v>1664</v>
      </c>
      <c r="B685" s="56" t="s">
        <v>1566</v>
      </c>
      <c r="C685" s="58">
        <v>2420.6999999999925</v>
      </c>
      <c r="D685" s="36">
        <v>324</v>
      </c>
      <c r="E685" s="36">
        <v>0</v>
      </c>
      <c r="F685" s="36">
        <v>0</v>
      </c>
      <c r="G685" s="36">
        <v>97.156889999999763</v>
      </c>
      <c r="H685" s="58">
        <v>82.704059999999799</v>
      </c>
      <c r="I685" s="58">
        <v>74.129189999999838</v>
      </c>
      <c r="J685" s="219"/>
    </row>
    <row r="686" spans="1:10" s="223" customFormat="1" ht="30" x14ac:dyDescent="0.25">
      <c r="A686" s="224" t="s">
        <v>1665</v>
      </c>
      <c r="B686" s="56" t="s">
        <v>1770</v>
      </c>
      <c r="C686" s="58">
        <v>1036.4500000000035</v>
      </c>
      <c r="D686" s="36">
        <v>132</v>
      </c>
      <c r="E686" s="36">
        <v>0</v>
      </c>
      <c r="F686" s="36">
        <v>0</v>
      </c>
      <c r="G686" s="36">
        <v>41.225248333333447</v>
      </c>
      <c r="H686" s="58">
        <v>34.990410000000089</v>
      </c>
      <c r="I686" s="58">
        <v>31.290965000000075</v>
      </c>
      <c r="J686" s="219"/>
    </row>
    <row r="687" spans="1:10" s="223" customFormat="1" ht="30" x14ac:dyDescent="0.25">
      <c r="A687" s="224" t="s">
        <v>2614</v>
      </c>
      <c r="B687" s="221" t="s">
        <v>2615</v>
      </c>
      <c r="C687" s="58">
        <v>822.14000000000124</v>
      </c>
      <c r="D687" s="36">
        <v>144</v>
      </c>
      <c r="E687" s="36">
        <v>0</v>
      </c>
      <c r="F687" s="36">
        <v>0</v>
      </c>
      <c r="G687" s="36">
        <v>34.883978000000042</v>
      </c>
      <c r="H687" s="58">
        <v>30.211212000000032</v>
      </c>
      <c r="I687" s="58">
        <v>27.440438000000029</v>
      </c>
      <c r="J687" s="219"/>
    </row>
    <row r="688" spans="1:10" s="223" customFormat="1" x14ac:dyDescent="0.25">
      <c r="A688" s="224" t="s">
        <v>2061</v>
      </c>
      <c r="B688" s="221" t="s">
        <v>2123</v>
      </c>
      <c r="C688" s="58">
        <v>1454.7900000000034</v>
      </c>
      <c r="D688" s="36">
        <v>0</v>
      </c>
      <c r="E688" s="36">
        <v>0</v>
      </c>
      <c r="F688" s="36">
        <v>0</v>
      </c>
      <c r="G688" s="36">
        <v>47.571633000000112</v>
      </c>
      <c r="H688" s="58">
        <v>37.533582000000088</v>
      </c>
      <c r="I688" s="58">
        <v>31.568943000000075</v>
      </c>
      <c r="J688" s="219"/>
    </row>
    <row r="689" spans="1:10" s="223" customFormat="1" x14ac:dyDescent="0.25">
      <c r="A689" s="224" t="s">
        <v>1666</v>
      </c>
      <c r="B689" s="56" t="s">
        <v>1567</v>
      </c>
      <c r="C689" s="58">
        <v>5840.7899999999863</v>
      </c>
      <c r="D689" s="36">
        <v>768</v>
      </c>
      <c r="E689" s="36">
        <v>0</v>
      </c>
      <c r="F689" s="36">
        <v>0</v>
      </c>
      <c r="G689" s="36">
        <v>233.6604996666662</v>
      </c>
      <c r="H689" s="58">
        <v>198.69238199999964</v>
      </c>
      <c r="I689" s="58">
        <v>177.94514299999969</v>
      </c>
      <c r="J689" s="219"/>
    </row>
    <row r="690" spans="1:10" s="223" customFormat="1" x14ac:dyDescent="0.25">
      <c r="A690" s="224" t="s">
        <v>579</v>
      </c>
      <c r="B690" s="221" t="s">
        <v>580</v>
      </c>
      <c r="C690" s="58">
        <v>412.53999999999917</v>
      </c>
      <c r="D690" s="36">
        <v>0</v>
      </c>
      <c r="E690" s="36">
        <v>0</v>
      </c>
      <c r="F690" s="36">
        <v>0</v>
      </c>
      <c r="G690" s="36">
        <v>13.490057999999973</v>
      </c>
      <c r="H690" s="58">
        <v>10.643531999999979</v>
      </c>
      <c r="I690" s="58">
        <v>8.9521179999999827</v>
      </c>
      <c r="J690" s="219"/>
    </row>
    <row r="691" spans="1:10" s="223" customFormat="1" x14ac:dyDescent="0.25">
      <c r="A691" s="224" t="s">
        <v>581</v>
      </c>
      <c r="B691" s="221" t="s">
        <v>582</v>
      </c>
      <c r="C691" s="58">
        <v>357.08999999999918</v>
      </c>
      <c r="D691" s="36">
        <v>0</v>
      </c>
      <c r="E691" s="36">
        <v>0</v>
      </c>
      <c r="F691" s="36">
        <v>0</v>
      </c>
      <c r="G691" s="36">
        <v>11.676842999999973</v>
      </c>
      <c r="H691" s="58">
        <v>9.2129219999999794</v>
      </c>
      <c r="I691" s="58">
        <v>7.7488529999999827</v>
      </c>
      <c r="J691" s="219"/>
    </row>
    <row r="692" spans="1:10" s="223" customFormat="1" x14ac:dyDescent="0.25">
      <c r="A692" s="224" t="s">
        <v>583</v>
      </c>
      <c r="B692" s="221" t="s">
        <v>584</v>
      </c>
      <c r="C692" s="58">
        <v>416</v>
      </c>
      <c r="D692" s="36">
        <v>0</v>
      </c>
      <c r="E692" s="36">
        <v>0</v>
      </c>
      <c r="F692" s="36">
        <v>0</v>
      </c>
      <c r="G692" s="36">
        <v>13.603199999999999</v>
      </c>
      <c r="H692" s="58">
        <v>10.732799999999999</v>
      </c>
      <c r="I692" s="58">
        <v>9.0272000000000006</v>
      </c>
      <c r="J692" s="219"/>
    </row>
    <row r="693" spans="1:10" s="223" customFormat="1" x14ac:dyDescent="0.25">
      <c r="A693" s="224" t="s">
        <v>1854</v>
      </c>
      <c r="B693" s="221" t="s">
        <v>1943</v>
      </c>
      <c r="C693" s="58">
        <v>690.82000000000187</v>
      </c>
      <c r="D693" s="36">
        <v>96</v>
      </c>
      <c r="E693" s="36">
        <v>0</v>
      </c>
      <c r="F693" s="36">
        <v>0</v>
      </c>
      <c r="G693" s="36">
        <v>27.923147333333393</v>
      </c>
      <c r="H693" s="58">
        <v>23.823156000000047</v>
      </c>
      <c r="I693" s="58">
        <v>21.390794000000042</v>
      </c>
      <c r="J693" s="219"/>
    </row>
    <row r="694" spans="1:10" s="223" customFormat="1" ht="30" x14ac:dyDescent="0.25">
      <c r="A694" s="224" t="s">
        <v>1653</v>
      </c>
      <c r="B694" s="70" t="s">
        <v>1558</v>
      </c>
      <c r="C694" s="58">
        <v>241.96999999999963</v>
      </c>
      <c r="D694" s="36">
        <v>0</v>
      </c>
      <c r="E694" s="36">
        <v>0</v>
      </c>
      <c r="F694" s="36">
        <v>0</v>
      </c>
      <c r="G694" s="36">
        <v>7.9124189999999874</v>
      </c>
      <c r="H694" s="58">
        <v>6.2428259999999902</v>
      </c>
      <c r="I694" s="58">
        <v>5.2507489999999919</v>
      </c>
      <c r="J694" s="219"/>
    </row>
    <row r="695" spans="1:10" s="223" customFormat="1" x14ac:dyDescent="0.25">
      <c r="A695" s="224" t="s">
        <v>585</v>
      </c>
      <c r="B695" s="221" t="s">
        <v>586</v>
      </c>
      <c r="C695" s="58">
        <v>1643.6700000000035</v>
      </c>
      <c r="D695" s="36">
        <v>0</v>
      </c>
      <c r="E695" s="36">
        <v>0</v>
      </c>
      <c r="F695" s="36">
        <v>0</v>
      </c>
      <c r="G695" s="36">
        <v>53.748009000000117</v>
      </c>
      <c r="H695" s="58">
        <v>42.406686000000093</v>
      </c>
      <c r="I695" s="58">
        <v>35.667639000000079</v>
      </c>
      <c r="J695" s="219"/>
    </row>
    <row r="696" spans="1:10" s="223" customFormat="1" x14ac:dyDescent="0.25">
      <c r="A696" s="224" t="s">
        <v>1652</v>
      </c>
      <c r="B696" s="221" t="s">
        <v>1556</v>
      </c>
      <c r="C696" s="58">
        <v>8329.4600000000282</v>
      </c>
      <c r="D696" s="36">
        <v>1296</v>
      </c>
      <c r="E696" s="36">
        <v>0</v>
      </c>
      <c r="F696" s="36">
        <v>0</v>
      </c>
      <c r="G696" s="36">
        <v>344.37334200000095</v>
      </c>
      <c r="H696" s="58">
        <v>295.90006800000072</v>
      </c>
      <c r="I696" s="58">
        <v>267.14928200000065</v>
      </c>
      <c r="J696" s="219"/>
    </row>
    <row r="697" spans="1:10" s="223" customFormat="1" ht="30" x14ac:dyDescent="0.25">
      <c r="A697" s="224" t="s">
        <v>589</v>
      </c>
      <c r="B697" s="221" t="s">
        <v>590</v>
      </c>
      <c r="C697" s="58">
        <v>225</v>
      </c>
      <c r="D697" s="36">
        <v>0</v>
      </c>
      <c r="E697" s="36">
        <v>0</v>
      </c>
      <c r="F697" s="36">
        <v>0</v>
      </c>
      <c r="G697" s="36">
        <v>7.3574999999999999</v>
      </c>
      <c r="H697" s="58">
        <v>5.8049999999999997</v>
      </c>
      <c r="I697" s="58">
        <v>4.8825000000000003</v>
      </c>
      <c r="J697" s="219"/>
    </row>
    <row r="698" spans="1:10" s="223" customFormat="1" ht="30" x14ac:dyDescent="0.25">
      <c r="A698" s="224" t="s">
        <v>1836</v>
      </c>
      <c r="B698" s="221" t="s">
        <v>1924</v>
      </c>
      <c r="C698" s="58">
        <v>1102.6700000000035</v>
      </c>
      <c r="D698" s="36">
        <v>0</v>
      </c>
      <c r="E698" s="36">
        <v>0</v>
      </c>
      <c r="F698" s="36">
        <v>0</v>
      </c>
      <c r="G698" s="36">
        <v>36.057309000000117</v>
      </c>
      <c r="H698" s="58">
        <v>28.44888600000009</v>
      </c>
      <c r="I698" s="58">
        <v>23.927939000000077</v>
      </c>
      <c r="J698" s="219"/>
    </row>
    <row r="699" spans="1:10" s="223" customFormat="1" ht="30" x14ac:dyDescent="0.25">
      <c r="A699" s="229" t="s">
        <v>2911</v>
      </c>
      <c r="B699" s="226" t="s">
        <v>2917</v>
      </c>
      <c r="C699" s="36">
        <v>1230.25</v>
      </c>
      <c r="D699" s="36">
        <v>0</v>
      </c>
      <c r="E699" s="36">
        <v>0</v>
      </c>
      <c r="F699" s="36">
        <v>0</v>
      </c>
      <c r="G699" s="36">
        <f>C699*0.0327+D699*2/36+E699/12+F699/12</f>
        <v>40.229174999999998</v>
      </c>
      <c r="H699" s="58">
        <f>C699*0.0258+D699*3/48+E699/12+F699/12</f>
        <v>31.740449999999999</v>
      </c>
      <c r="I699" s="58">
        <f>C699*0.0217+D699*4/60+E699/12+G699/12</f>
        <v>30.04885625</v>
      </c>
      <c r="J699" s="219"/>
    </row>
    <row r="700" spans="1:10" s="223" customFormat="1" ht="30" x14ac:dyDescent="0.25">
      <c r="A700" s="229" t="s">
        <v>2912</v>
      </c>
      <c r="B700" s="226" t="s">
        <v>2918</v>
      </c>
      <c r="C700" s="36">
        <v>2750.25</v>
      </c>
      <c r="D700" s="36">
        <v>0</v>
      </c>
      <c r="E700" s="36">
        <v>0</v>
      </c>
      <c r="F700" s="36">
        <v>0</v>
      </c>
      <c r="G700" s="36">
        <f>C700*0.0327+D700*2/36+E700/12+F700/12</f>
        <v>89.933175000000006</v>
      </c>
      <c r="H700" s="58">
        <f>C700*0.0258+D700*3/48+E700/12+F700/12</f>
        <v>70.956450000000004</v>
      </c>
      <c r="I700" s="58">
        <f>C700*0.0217+D700*4/60+E700/12+G700/12</f>
        <v>67.174856250000005</v>
      </c>
      <c r="J700" s="219"/>
    </row>
    <row r="701" spans="1:10" s="223" customFormat="1" ht="30" x14ac:dyDescent="0.25">
      <c r="A701" s="229" t="s">
        <v>2913</v>
      </c>
      <c r="B701" s="226" t="s">
        <v>2919</v>
      </c>
      <c r="C701" s="36">
        <v>4745.25</v>
      </c>
      <c r="D701" s="36">
        <v>0</v>
      </c>
      <c r="E701" s="36">
        <v>0</v>
      </c>
      <c r="F701" s="36">
        <v>0</v>
      </c>
      <c r="G701" s="36">
        <f>C701*0.0327+D701*2/36+E701/12+F701/12</f>
        <v>155.16967500000001</v>
      </c>
      <c r="H701" s="58">
        <f>C701*0.0258+D701*3/48+E701/12+F701/12</f>
        <v>122.42744999999999</v>
      </c>
      <c r="I701" s="58">
        <f>C701*0.0217+D701*4/60+E701/12+G701/12</f>
        <v>115.90273125</v>
      </c>
      <c r="J701" s="219"/>
    </row>
    <row r="702" spans="1:10" s="223" customFormat="1" x14ac:dyDescent="0.25">
      <c r="A702" s="105" t="s">
        <v>2914</v>
      </c>
      <c r="B702" s="226" t="s">
        <v>2920</v>
      </c>
      <c r="C702" s="36">
        <v>1800.25</v>
      </c>
      <c r="D702" s="36">
        <v>0</v>
      </c>
      <c r="E702" s="36">
        <v>0</v>
      </c>
      <c r="F702" s="36">
        <v>0</v>
      </c>
      <c r="G702" s="36">
        <f>C702*0.0327+D702*2/36+E702/12+F702/12</f>
        <v>58.868175000000001</v>
      </c>
      <c r="H702" s="58">
        <f>C702*0.0258+D702*3/48+E702/12+F702/12</f>
        <v>46.446449999999999</v>
      </c>
      <c r="I702" s="58">
        <f>C702*0.0217+D702*4/60+E702/12+G702/12</f>
        <v>43.971106249999998</v>
      </c>
      <c r="J702" s="219"/>
    </row>
    <row r="703" spans="1:10" s="223" customFormat="1" x14ac:dyDescent="0.25">
      <c r="A703" s="105" t="s">
        <v>2915</v>
      </c>
      <c r="B703" s="226" t="s">
        <v>2921</v>
      </c>
      <c r="C703" s="36">
        <v>4175.25</v>
      </c>
      <c r="D703" s="36">
        <v>0</v>
      </c>
      <c r="E703" s="36">
        <v>0</v>
      </c>
      <c r="F703" s="36">
        <v>0</v>
      </c>
      <c r="G703" s="36">
        <f>C703*0.0327+D703*2/36+E703/12+F703/12</f>
        <v>136.530675</v>
      </c>
      <c r="H703" s="58">
        <f>C703*0.0258+D703*3/48+E703/12+F703/12</f>
        <v>107.72145</v>
      </c>
      <c r="I703" s="58">
        <f>C703*0.0217+D703*4/60+E703/12+G703/12</f>
        <v>101.98048125</v>
      </c>
      <c r="J703" s="219"/>
    </row>
    <row r="704" spans="1:10" s="223" customFormat="1" x14ac:dyDescent="0.25">
      <c r="A704" s="105" t="s">
        <v>2916</v>
      </c>
      <c r="B704" s="226" t="s">
        <v>2922</v>
      </c>
      <c r="C704" s="36">
        <v>2370.25</v>
      </c>
      <c r="D704" s="36">
        <v>0</v>
      </c>
      <c r="E704" s="36">
        <v>0</v>
      </c>
      <c r="F704" s="36">
        <v>0</v>
      </c>
      <c r="G704" s="36">
        <f>C704*0.0327+D704*2/36+E704/12+F704/12</f>
        <v>77.507175000000004</v>
      </c>
      <c r="H704" s="58">
        <f>C704*0.0258+D704*3/48+E704/12+F704/12</f>
        <v>61.152450000000002</v>
      </c>
      <c r="I704" s="58">
        <f>C704*0.0217+D704*4/60+E704/12+G704/12</f>
        <v>57.893356250000004</v>
      </c>
      <c r="J704" s="219"/>
    </row>
    <row r="705" spans="1:10" s="223" customFormat="1" ht="30" x14ac:dyDescent="0.25">
      <c r="A705" s="224" t="s">
        <v>595</v>
      </c>
      <c r="B705" s="221" t="s">
        <v>596</v>
      </c>
      <c r="C705" s="58">
        <v>2303.4299999999926</v>
      </c>
      <c r="D705" s="36">
        <v>0</v>
      </c>
      <c r="E705" s="36">
        <v>0</v>
      </c>
      <c r="F705" s="36">
        <v>0</v>
      </c>
      <c r="G705" s="36">
        <v>75.322160999999753</v>
      </c>
      <c r="H705" s="58">
        <v>59.428493999999809</v>
      </c>
      <c r="I705" s="58">
        <v>49.984430999999837</v>
      </c>
      <c r="J705" s="219"/>
    </row>
    <row r="706" spans="1:10" s="223" customFormat="1" ht="30" x14ac:dyDescent="0.25">
      <c r="A706" s="224" t="s">
        <v>2023</v>
      </c>
      <c r="B706" s="221" t="s">
        <v>2353</v>
      </c>
      <c r="C706" s="58">
        <v>9.6999999999999993</v>
      </c>
      <c r="D706" s="36">
        <v>0</v>
      </c>
      <c r="E706" s="36">
        <v>0</v>
      </c>
      <c r="F706" s="36">
        <v>0</v>
      </c>
      <c r="G706" s="36">
        <v>0.31718999999999997</v>
      </c>
      <c r="H706" s="58">
        <v>0.25025999999999998</v>
      </c>
      <c r="I706" s="58">
        <v>0.21048999999999998</v>
      </c>
      <c r="J706" s="219"/>
    </row>
    <row r="707" spans="1:10" s="223" customFormat="1" x14ac:dyDescent="0.25">
      <c r="A707" s="37" t="s">
        <v>2842</v>
      </c>
      <c r="B707" s="42" t="s">
        <v>2788</v>
      </c>
      <c r="C707" s="58">
        <v>23.75</v>
      </c>
      <c r="D707" s="36">
        <v>0</v>
      </c>
      <c r="E707" s="36">
        <v>0</v>
      </c>
      <c r="F707" s="36">
        <v>0</v>
      </c>
      <c r="G707" s="36">
        <f>C707*0.0327+D707*2/36+E707/12+F707/12</f>
        <v>0.77662500000000001</v>
      </c>
      <c r="H707" s="58">
        <f>C707*0.0258+D707*3/48+E707/12+F707/12</f>
        <v>0.61275000000000002</v>
      </c>
      <c r="I707" s="58">
        <f>C707*0.0217+D707*4/60+E707/12+G707/12</f>
        <v>0.58009375000000007</v>
      </c>
      <c r="J707" s="219"/>
    </row>
    <row r="708" spans="1:10" s="223" customFormat="1" ht="30" x14ac:dyDescent="0.25">
      <c r="A708" s="224" t="s">
        <v>2024</v>
      </c>
      <c r="B708" s="221" t="s">
        <v>2354</v>
      </c>
      <c r="C708" s="58">
        <v>11.64</v>
      </c>
      <c r="D708" s="36">
        <v>0</v>
      </c>
      <c r="E708" s="36">
        <v>0</v>
      </c>
      <c r="F708" s="36">
        <v>0</v>
      </c>
      <c r="G708" s="36">
        <v>0.38062800000000002</v>
      </c>
      <c r="H708" s="58">
        <v>0.30031200000000002</v>
      </c>
      <c r="I708" s="58">
        <v>0.25258800000000003</v>
      </c>
      <c r="J708" s="219"/>
    </row>
    <row r="709" spans="1:10" s="223" customFormat="1" ht="30" x14ac:dyDescent="0.25">
      <c r="A709" s="224" t="s">
        <v>2010</v>
      </c>
      <c r="B709" s="221" t="s">
        <v>2350</v>
      </c>
      <c r="C709" s="58">
        <v>965.04000000000178</v>
      </c>
      <c r="D709" s="36">
        <v>0</v>
      </c>
      <c r="E709" s="36">
        <v>0</v>
      </c>
      <c r="F709" s="36">
        <v>0</v>
      </c>
      <c r="G709" s="36">
        <v>31.556808000000057</v>
      </c>
      <c r="H709" s="58">
        <v>24.898032000000047</v>
      </c>
      <c r="I709" s="58">
        <v>20.94136800000004</v>
      </c>
      <c r="J709" s="219"/>
    </row>
    <row r="710" spans="1:10" s="223" customFormat="1" ht="30" x14ac:dyDescent="0.25">
      <c r="A710" s="224" t="s">
        <v>2443</v>
      </c>
      <c r="B710" s="221" t="s">
        <v>2444</v>
      </c>
      <c r="C710" s="58">
        <v>20.9</v>
      </c>
      <c r="D710" s="36">
        <v>0</v>
      </c>
      <c r="E710" s="36">
        <v>0</v>
      </c>
      <c r="F710" s="36">
        <v>0</v>
      </c>
      <c r="G710" s="36">
        <v>0.68342999999999998</v>
      </c>
      <c r="H710" s="58">
        <v>0.53921999999999992</v>
      </c>
      <c r="I710" s="58">
        <v>0.45352999999999999</v>
      </c>
      <c r="J710" s="219"/>
    </row>
    <row r="711" spans="1:10" s="223" customFormat="1" ht="30" x14ac:dyDescent="0.25">
      <c r="A711" s="224" t="s">
        <v>2445</v>
      </c>
      <c r="B711" s="221" t="s">
        <v>2446</v>
      </c>
      <c r="C711" s="58">
        <v>33.910000000000032</v>
      </c>
      <c r="D711" s="36">
        <v>0</v>
      </c>
      <c r="E711" s="36">
        <v>0</v>
      </c>
      <c r="F711" s="36">
        <v>0</v>
      </c>
      <c r="G711" s="36">
        <v>1.1088570000000011</v>
      </c>
      <c r="H711" s="58">
        <v>0.87487800000000082</v>
      </c>
      <c r="I711" s="58">
        <v>0.73584700000000069</v>
      </c>
      <c r="J711" s="219"/>
    </row>
    <row r="712" spans="1:10" s="223" customFormat="1" x14ac:dyDescent="0.25">
      <c r="A712" s="224" t="s">
        <v>2447</v>
      </c>
      <c r="B712" s="221" t="s">
        <v>2448</v>
      </c>
      <c r="C712" s="58">
        <v>27.15</v>
      </c>
      <c r="D712" s="36">
        <v>0</v>
      </c>
      <c r="E712" s="36">
        <v>0</v>
      </c>
      <c r="F712" s="36">
        <v>0</v>
      </c>
      <c r="G712" s="36">
        <v>0.88780499999999996</v>
      </c>
      <c r="H712" s="58">
        <v>0.70046999999999993</v>
      </c>
      <c r="I712" s="58">
        <v>0.58915499999999998</v>
      </c>
      <c r="J712" s="219"/>
    </row>
    <row r="713" spans="1:10" s="223" customFormat="1" x14ac:dyDescent="0.25">
      <c r="A713" s="224" t="s">
        <v>2449</v>
      </c>
      <c r="B713" s="221" t="s">
        <v>2450</v>
      </c>
      <c r="C713" s="58">
        <v>23.28</v>
      </c>
      <c r="D713" s="36">
        <v>0</v>
      </c>
      <c r="E713" s="36">
        <v>0</v>
      </c>
      <c r="F713" s="36">
        <v>0</v>
      </c>
      <c r="G713" s="36">
        <v>0.76125600000000004</v>
      </c>
      <c r="H713" s="58">
        <v>0.60062400000000005</v>
      </c>
      <c r="I713" s="58">
        <v>0.50517600000000007</v>
      </c>
      <c r="J713" s="219"/>
    </row>
    <row r="714" spans="1:10" s="223" customFormat="1" x14ac:dyDescent="0.25">
      <c r="A714" s="224" t="s">
        <v>2451</v>
      </c>
      <c r="B714" s="221" t="s">
        <v>2452</v>
      </c>
      <c r="C714" s="58">
        <v>54.290000000000063</v>
      </c>
      <c r="D714" s="36">
        <v>0</v>
      </c>
      <c r="E714" s="36">
        <v>0</v>
      </c>
      <c r="F714" s="36">
        <v>0</v>
      </c>
      <c r="G714" s="36">
        <v>1.7752830000000022</v>
      </c>
      <c r="H714" s="58">
        <v>1.4006820000000015</v>
      </c>
      <c r="I714" s="58">
        <v>1.1780930000000014</v>
      </c>
      <c r="J714" s="219"/>
    </row>
    <row r="715" spans="1:10" s="223" customFormat="1" ht="45" x14ac:dyDescent="0.25">
      <c r="A715" s="224" t="s">
        <v>2021</v>
      </c>
      <c r="B715" s="221" t="s">
        <v>2355</v>
      </c>
      <c r="C715" s="58">
        <v>194</v>
      </c>
      <c r="D715" s="36">
        <v>0</v>
      </c>
      <c r="E715" s="36">
        <v>0</v>
      </c>
      <c r="F715" s="36">
        <v>0</v>
      </c>
      <c r="G715" s="36">
        <v>6.3437999999999999</v>
      </c>
      <c r="H715" s="58">
        <v>5.0052000000000003</v>
      </c>
      <c r="I715" s="58">
        <v>4.2098000000000004</v>
      </c>
      <c r="J715" s="219"/>
    </row>
    <row r="716" spans="1:10" s="223" customFormat="1" x14ac:dyDescent="0.25">
      <c r="A716" s="224" t="s">
        <v>2009</v>
      </c>
      <c r="B716" s="221" t="s">
        <v>2349</v>
      </c>
      <c r="C716" s="58">
        <v>208.25999999999939</v>
      </c>
      <c r="D716" s="36">
        <v>0</v>
      </c>
      <c r="E716" s="36">
        <v>0</v>
      </c>
      <c r="F716" s="36">
        <v>0</v>
      </c>
      <c r="G716" s="36">
        <v>6.8101019999999801</v>
      </c>
      <c r="H716" s="58">
        <v>5.3731079999999842</v>
      </c>
      <c r="I716" s="58">
        <v>4.5192419999999869</v>
      </c>
      <c r="J716" s="219"/>
    </row>
    <row r="717" spans="1:10" s="223" customFormat="1" ht="30" x14ac:dyDescent="0.25">
      <c r="A717" s="37" t="s">
        <v>2843</v>
      </c>
      <c r="B717" s="42" t="s">
        <v>2798</v>
      </c>
      <c r="C717" s="58">
        <v>47.5</v>
      </c>
      <c r="D717" s="36">
        <v>0</v>
      </c>
      <c r="E717" s="36">
        <v>0</v>
      </c>
      <c r="F717" s="36">
        <v>0</v>
      </c>
      <c r="G717" s="36">
        <f>C717*0.0327+D717*2/36+E717/12+F717/12</f>
        <v>1.55325</v>
      </c>
      <c r="H717" s="58">
        <f>C717*0.0258+D717*3/48+E717/12+F717/12</f>
        <v>1.2255</v>
      </c>
      <c r="I717" s="58">
        <f>C717*0.0217+D717*4/60+E717/12+G717/12</f>
        <v>1.1601875000000001</v>
      </c>
      <c r="J717" s="219"/>
    </row>
    <row r="718" spans="1:10" s="223" customFormat="1" ht="30" x14ac:dyDescent="0.25">
      <c r="A718" s="224" t="s">
        <v>2026</v>
      </c>
      <c r="B718" s="221" t="s">
        <v>2356</v>
      </c>
      <c r="C718" s="58">
        <v>58.170000000000066</v>
      </c>
      <c r="D718" s="36">
        <v>0</v>
      </c>
      <c r="E718" s="36">
        <v>0</v>
      </c>
      <c r="F718" s="36">
        <v>0</v>
      </c>
      <c r="G718" s="36">
        <v>1.9021590000000022</v>
      </c>
      <c r="H718" s="58">
        <v>1.5007860000000017</v>
      </c>
      <c r="I718" s="58">
        <v>1.2622890000000015</v>
      </c>
      <c r="J718" s="219"/>
    </row>
    <row r="719" spans="1:10" s="223" customFormat="1" ht="30" x14ac:dyDescent="0.25">
      <c r="A719" s="224" t="s">
        <v>2027</v>
      </c>
      <c r="B719" s="221" t="s">
        <v>2357</v>
      </c>
      <c r="C719" s="58">
        <v>82.71</v>
      </c>
      <c r="D719" s="36">
        <v>0</v>
      </c>
      <c r="E719" s="36">
        <v>0</v>
      </c>
      <c r="F719" s="36">
        <v>0</v>
      </c>
      <c r="G719" s="36">
        <v>2.7046169999999998</v>
      </c>
      <c r="H719" s="58">
        <v>2.133918</v>
      </c>
      <c r="I719" s="58">
        <v>1.7948069999999998</v>
      </c>
      <c r="J719" s="219"/>
    </row>
    <row r="720" spans="1:10" s="223" customFormat="1" ht="30" x14ac:dyDescent="0.25">
      <c r="A720" s="224" t="s">
        <v>2194</v>
      </c>
      <c r="B720" s="221" t="s">
        <v>2358</v>
      </c>
      <c r="C720" s="58">
        <v>17</v>
      </c>
      <c r="D720" s="36">
        <v>0</v>
      </c>
      <c r="E720" s="36">
        <v>0</v>
      </c>
      <c r="F720" s="36">
        <v>0</v>
      </c>
      <c r="G720" s="36">
        <v>0.55589999999999995</v>
      </c>
      <c r="H720" s="58">
        <v>0.43859999999999999</v>
      </c>
      <c r="I720" s="58">
        <v>0.36890000000000001</v>
      </c>
      <c r="J720" s="219"/>
    </row>
    <row r="721" spans="1:10" s="223" customFormat="1" ht="45" x14ac:dyDescent="0.25">
      <c r="A721" s="224" t="s">
        <v>2022</v>
      </c>
      <c r="B721" s="221" t="s">
        <v>2359</v>
      </c>
      <c r="C721" s="58">
        <v>49</v>
      </c>
      <c r="D721" s="36">
        <v>0</v>
      </c>
      <c r="E721" s="36">
        <v>0</v>
      </c>
      <c r="F721" s="36">
        <v>0</v>
      </c>
      <c r="G721" s="36">
        <v>1.6023000000000001</v>
      </c>
      <c r="H721" s="58">
        <v>1.2642</v>
      </c>
      <c r="I721" s="58">
        <v>1.0633000000000001</v>
      </c>
      <c r="J721" s="219"/>
    </row>
    <row r="722" spans="1:10" s="223" customFormat="1" ht="30" x14ac:dyDescent="0.25">
      <c r="A722" s="224" t="s">
        <v>2025</v>
      </c>
      <c r="B722" s="221" t="s">
        <v>2360</v>
      </c>
      <c r="C722" s="58">
        <v>29</v>
      </c>
      <c r="D722" s="36">
        <v>0</v>
      </c>
      <c r="E722" s="36">
        <v>0</v>
      </c>
      <c r="F722" s="36">
        <v>0</v>
      </c>
      <c r="G722" s="36">
        <v>0.94830000000000003</v>
      </c>
      <c r="H722" s="58">
        <v>0.74819999999999998</v>
      </c>
      <c r="I722" s="58">
        <v>0.62929999999999997</v>
      </c>
      <c r="J722" s="219"/>
    </row>
    <row r="723" spans="1:10" s="223" customFormat="1" ht="30" x14ac:dyDescent="0.25">
      <c r="A723" s="224" t="s">
        <v>2062</v>
      </c>
      <c r="B723" s="221" t="s">
        <v>2361</v>
      </c>
      <c r="C723" s="58">
        <v>19</v>
      </c>
      <c r="D723" s="36">
        <v>0</v>
      </c>
      <c r="E723" s="36">
        <v>0</v>
      </c>
      <c r="F723" s="36">
        <v>0</v>
      </c>
      <c r="G723" s="36">
        <v>0.62129999999999996</v>
      </c>
      <c r="H723" s="58">
        <v>0.49020000000000002</v>
      </c>
      <c r="I723" s="58">
        <v>0.4123</v>
      </c>
      <c r="J723" s="219"/>
    </row>
    <row r="724" spans="1:10" s="223" customFormat="1" ht="45" x14ac:dyDescent="0.25">
      <c r="A724" s="224" t="s">
        <v>2063</v>
      </c>
      <c r="B724" s="221" t="s">
        <v>2362</v>
      </c>
      <c r="C724" s="58">
        <v>57</v>
      </c>
      <c r="D724" s="36">
        <v>0</v>
      </c>
      <c r="E724" s="36">
        <v>0</v>
      </c>
      <c r="F724" s="36">
        <v>0</v>
      </c>
      <c r="G724" s="36">
        <v>1.8638999999999999</v>
      </c>
      <c r="H724" s="58">
        <v>1.4705999999999999</v>
      </c>
      <c r="I724" s="58">
        <v>1.2369000000000001</v>
      </c>
      <c r="J724" s="219"/>
    </row>
    <row r="725" spans="1:10" s="223" customFormat="1" ht="30" x14ac:dyDescent="0.25">
      <c r="A725" s="224" t="s">
        <v>2064</v>
      </c>
      <c r="B725" s="221" t="s">
        <v>2363</v>
      </c>
      <c r="C725" s="58">
        <v>71</v>
      </c>
      <c r="D725" s="36">
        <v>0</v>
      </c>
      <c r="E725" s="36">
        <v>0</v>
      </c>
      <c r="F725" s="36">
        <v>0</v>
      </c>
      <c r="G725" s="36">
        <v>2.3216999999999999</v>
      </c>
      <c r="H725" s="58">
        <v>1.8318000000000001</v>
      </c>
      <c r="I725" s="58">
        <v>1.5407</v>
      </c>
      <c r="J725" s="219"/>
    </row>
    <row r="726" spans="1:10" s="223" customFormat="1" ht="30" x14ac:dyDescent="0.25">
      <c r="A726" s="224" t="s">
        <v>2065</v>
      </c>
      <c r="B726" s="221" t="s">
        <v>2364</v>
      </c>
      <c r="C726" s="58">
        <v>48</v>
      </c>
      <c r="D726" s="36">
        <v>0</v>
      </c>
      <c r="E726" s="36">
        <v>0</v>
      </c>
      <c r="F726" s="36">
        <v>0</v>
      </c>
      <c r="G726" s="36">
        <v>1.5695999999999999</v>
      </c>
      <c r="H726" s="58">
        <v>1.2383999999999999</v>
      </c>
      <c r="I726" s="58">
        <v>1.0416000000000001</v>
      </c>
      <c r="J726" s="219"/>
    </row>
    <row r="727" spans="1:10" s="223" customFormat="1" ht="30" x14ac:dyDescent="0.25">
      <c r="A727" s="224" t="s">
        <v>2066</v>
      </c>
      <c r="B727" s="221" t="s">
        <v>2365</v>
      </c>
      <c r="C727" s="58">
        <v>4.75</v>
      </c>
      <c r="D727" s="36">
        <v>0</v>
      </c>
      <c r="E727" s="36">
        <v>0</v>
      </c>
      <c r="F727" s="36">
        <v>0</v>
      </c>
      <c r="G727" s="36">
        <v>0.15532499999999999</v>
      </c>
      <c r="H727" s="58">
        <v>0.12255000000000001</v>
      </c>
      <c r="I727" s="58">
        <v>0.103075</v>
      </c>
      <c r="J727" s="219"/>
    </row>
    <row r="728" spans="1:10" s="223" customFormat="1" x14ac:dyDescent="0.25">
      <c r="A728" s="224" t="s">
        <v>2453</v>
      </c>
      <c r="B728" s="221" t="s">
        <v>2402</v>
      </c>
      <c r="C728" s="58">
        <v>19</v>
      </c>
      <c r="D728" s="36">
        <v>0</v>
      </c>
      <c r="E728" s="36">
        <v>0</v>
      </c>
      <c r="F728" s="36">
        <v>0</v>
      </c>
      <c r="G728" s="36">
        <v>0.62129999999999996</v>
      </c>
      <c r="H728" s="58">
        <v>0.49020000000000002</v>
      </c>
      <c r="I728" s="58">
        <v>0.4123</v>
      </c>
      <c r="J728" s="219"/>
    </row>
    <row r="729" spans="1:10" s="223" customFormat="1" x14ac:dyDescent="0.25">
      <c r="A729" s="224" t="s">
        <v>2015</v>
      </c>
      <c r="B729" s="72" t="s">
        <v>2016</v>
      </c>
      <c r="C729" s="58">
        <v>3875.0745000000002</v>
      </c>
      <c r="D729" s="36">
        <v>0</v>
      </c>
      <c r="E729" s="36">
        <v>0</v>
      </c>
      <c r="F729" s="36">
        <v>0</v>
      </c>
      <c r="G729" s="36">
        <v>126.71493615</v>
      </c>
      <c r="H729" s="58">
        <v>99.97692210000001</v>
      </c>
      <c r="I729" s="58">
        <v>84.089116650000008</v>
      </c>
      <c r="J729" s="219"/>
    </row>
    <row r="730" spans="1:10" s="223" customFormat="1" x14ac:dyDescent="0.25">
      <c r="A730" s="224" t="s">
        <v>2017</v>
      </c>
      <c r="B730" s="72" t="s">
        <v>2018</v>
      </c>
      <c r="C730" s="58">
        <v>3972.0790000000002</v>
      </c>
      <c r="D730" s="36">
        <v>0</v>
      </c>
      <c r="E730" s="36">
        <v>0</v>
      </c>
      <c r="F730" s="36">
        <v>0</v>
      </c>
      <c r="G730" s="36">
        <v>129.8869833</v>
      </c>
      <c r="H730" s="58">
        <v>102.47963820000001</v>
      </c>
      <c r="I730" s="58">
        <v>86.19411430000001</v>
      </c>
      <c r="J730" s="219"/>
    </row>
    <row r="731" spans="1:10" s="223" customFormat="1" x14ac:dyDescent="0.25">
      <c r="A731" s="224" t="s">
        <v>2019</v>
      </c>
      <c r="B731" s="72" t="s">
        <v>2020</v>
      </c>
      <c r="C731" s="58">
        <v>4069.0835000000002</v>
      </c>
      <c r="D731" s="36">
        <v>0</v>
      </c>
      <c r="E731" s="36">
        <v>0</v>
      </c>
      <c r="F731" s="36">
        <v>0</v>
      </c>
      <c r="G731" s="36">
        <v>133.05903044999999</v>
      </c>
      <c r="H731" s="58">
        <v>104.98235430000001</v>
      </c>
      <c r="I731" s="58">
        <v>88.299111950000011</v>
      </c>
      <c r="J731" s="219"/>
    </row>
    <row r="732" spans="1:10" s="223" customFormat="1" x14ac:dyDescent="0.25">
      <c r="A732" s="224" t="s">
        <v>2013</v>
      </c>
      <c r="B732" s="72" t="s">
        <v>2014</v>
      </c>
      <c r="C732" s="58">
        <v>3875.0745000000002</v>
      </c>
      <c r="D732" s="36">
        <v>0</v>
      </c>
      <c r="E732" s="36">
        <v>0</v>
      </c>
      <c r="F732" s="36">
        <v>0</v>
      </c>
      <c r="G732" s="36">
        <v>126.71493615</v>
      </c>
      <c r="H732" s="58">
        <v>99.97692210000001</v>
      </c>
      <c r="I732" s="58">
        <v>84.089116650000008</v>
      </c>
      <c r="J732" s="219"/>
    </row>
    <row r="733" spans="1:10" s="223" customFormat="1" x14ac:dyDescent="0.25">
      <c r="A733" s="224" t="s">
        <v>2351</v>
      </c>
      <c r="B733" s="221" t="s">
        <v>2352</v>
      </c>
      <c r="C733" s="58">
        <v>7760.36</v>
      </c>
      <c r="D733" s="36">
        <v>0</v>
      </c>
      <c r="E733" s="36">
        <v>0</v>
      </c>
      <c r="F733" s="36">
        <v>0</v>
      </c>
      <c r="G733" s="36">
        <v>253.76377199999999</v>
      </c>
      <c r="H733" s="58">
        <v>200.217288</v>
      </c>
      <c r="I733" s="58">
        <v>168.399812</v>
      </c>
      <c r="J733" s="219"/>
    </row>
    <row r="734" spans="1:10" s="223" customFormat="1" x14ac:dyDescent="0.25">
      <c r="A734" s="42" t="s">
        <v>2844</v>
      </c>
      <c r="B734" s="42" t="s">
        <v>2845</v>
      </c>
      <c r="C734" s="58">
        <v>4322.5</v>
      </c>
      <c r="D734" s="36">
        <v>0</v>
      </c>
      <c r="E734" s="36">
        <v>0</v>
      </c>
      <c r="F734" s="36">
        <v>0</v>
      </c>
      <c r="G734" s="36">
        <f>C734*0.0327+D734*2/36+E734/12+F734/12</f>
        <v>141.34575000000001</v>
      </c>
      <c r="H734" s="58">
        <f>C734*0.0258+D734*3/48+E734/12+F734/12</f>
        <v>111.5205</v>
      </c>
      <c r="I734" s="58">
        <f>C734*0.0217+D734*4/60+E734/12+G734/12</f>
        <v>105.5770625</v>
      </c>
      <c r="J734" s="219"/>
    </row>
    <row r="735" spans="1:10" s="223" customFormat="1" x14ac:dyDescent="0.25">
      <c r="A735" s="42" t="s">
        <v>2846</v>
      </c>
      <c r="B735" s="42" t="s">
        <v>2847</v>
      </c>
      <c r="C735" s="58">
        <v>4370</v>
      </c>
      <c r="D735" s="36">
        <v>0</v>
      </c>
      <c r="E735" s="36">
        <v>0</v>
      </c>
      <c r="F735" s="36">
        <v>0</v>
      </c>
      <c r="G735" s="36">
        <f>C735*0.0327+D735*2/36+E735/12+F735/12</f>
        <v>142.899</v>
      </c>
      <c r="H735" s="58">
        <f>C735*0.0258+D735*3/48+E735/12+F735/12</f>
        <v>112.746</v>
      </c>
      <c r="I735" s="58">
        <f>C735*0.0217+D735*4/60+E735/12+G735/12</f>
        <v>106.73725</v>
      </c>
      <c r="J735" s="219"/>
    </row>
    <row r="736" spans="1:10" s="223" customFormat="1" x14ac:dyDescent="0.25">
      <c r="A736" s="224" t="s">
        <v>2011</v>
      </c>
      <c r="B736" s="72" t="s">
        <v>2012</v>
      </c>
      <c r="C736" s="58">
        <v>2419.5999999999926</v>
      </c>
      <c r="D736" s="36">
        <v>0</v>
      </c>
      <c r="E736" s="36">
        <v>0</v>
      </c>
      <c r="F736" s="36">
        <v>0</v>
      </c>
      <c r="G736" s="36">
        <v>79.120919999999757</v>
      </c>
      <c r="H736" s="58">
        <v>62.425679999999808</v>
      </c>
      <c r="I736" s="58">
        <v>52.505319999999841</v>
      </c>
      <c r="J736" s="219"/>
    </row>
    <row r="737" spans="1:10" s="223" customFormat="1" x14ac:dyDescent="0.25">
      <c r="A737" s="37" t="s">
        <v>2848</v>
      </c>
      <c r="B737" s="42" t="s">
        <v>2849</v>
      </c>
      <c r="C737" s="58">
        <v>223.25</v>
      </c>
      <c r="D737" s="36">
        <v>0</v>
      </c>
      <c r="E737" s="36">
        <v>0</v>
      </c>
      <c r="F737" s="36">
        <v>0</v>
      </c>
      <c r="G737" s="36">
        <f>C737*0.0327+D737*2/36+E737/12+F737/12</f>
        <v>7.3002750000000001</v>
      </c>
      <c r="H737" s="58">
        <f>C737*0.0258+D737*3/48+E737/12+F737/12</f>
        <v>5.7598500000000001</v>
      </c>
      <c r="I737" s="58">
        <f>C737*0.0217+D737*4/60+E737/12+G737/12</f>
        <v>5.4528812499999999</v>
      </c>
      <c r="J737" s="219"/>
    </row>
    <row r="738" spans="1:10" s="223" customFormat="1" ht="45" x14ac:dyDescent="0.25">
      <c r="A738" s="224" t="s">
        <v>2067</v>
      </c>
      <c r="B738" s="221" t="s">
        <v>2366</v>
      </c>
      <c r="C738" s="58">
        <v>387.94999999999914</v>
      </c>
      <c r="D738" s="36">
        <v>0</v>
      </c>
      <c r="E738" s="36">
        <v>0</v>
      </c>
      <c r="F738" s="36">
        <v>0</v>
      </c>
      <c r="G738" s="36">
        <v>12.685964999999971</v>
      </c>
      <c r="H738" s="58">
        <v>10.009109999999978</v>
      </c>
      <c r="I738" s="58">
        <v>8.4185149999999815</v>
      </c>
      <c r="J738" s="219"/>
    </row>
    <row r="739" spans="1:10" s="223" customFormat="1" ht="30" x14ac:dyDescent="0.25">
      <c r="A739" s="41" t="s">
        <v>2850</v>
      </c>
      <c r="B739" s="53" t="s">
        <v>2851</v>
      </c>
      <c r="C739" s="58">
        <v>380</v>
      </c>
      <c r="D739" s="36">
        <v>0</v>
      </c>
      <c r="E739" s="36">
        <v>0</v>
      </c>
      <c r="F739" s="36">
        <v>0</v>
      </c>
      <c r="G739" s="36">
        <f>C739*0.0327+D739*2/36+E739/12+F739/12</f>
        <v>12.426</v>
      </c>
      <c r="H739" s="58">
        <f>C739*0.0258+D739*3/48+E739/12+F739/12</f>
        <v>9.8040000000000003</v>
      </c>
      <c r="I739" s="58">
        <f>C739*0.0217+D739*4/60+E739/12+G739/12</f>
        <v>9.2815000000000012</v>
      </c>
      <c r="J739" s="219"/>
    </row>
    <row r="740" spans="1:10" s="223" customFormat="1" ht="45" x14ac:dyDescent="0.25">
      <c r="A740" s="224" t="s">
        <v>2068</v>
      </c>
      <c r="B740" s="221" t="s">
        <v>2367</v>
      </c>
      <c r="C740" s="58">
        <v>387.94999999999914</v>
      </c>
      <c r="D740" s="36">
        <v>0</v>
      </c>
      <c r="E740" s="36">
        <v>0</v>
      </c>
      <c r="F740" s="36">
        <v>0</v>
      </c>
      <c r="G740" s="36">
        <v>12.685964999999971</v>
      </c>
      <c r="H740" s="58">
        <v>10.009109999999978</v>
      </c>
      <c r="I740" s="58">
        <v>8.4185149999999815</v>
      </c>
      <c r="J740" s="219"/>
    </row>
    <row r="741" spans="1:10" s="223" customFormat="1" ht="30" x14ac:dyDescent="0.25">
      <c r="A741" s="224" t="s">
        <v>2069</v>
      </c>
      <c r="B741" s="221" t="s">
        <v>2368</v>
      </c>
      <c r="C741" s="58">
        <v>363.61999999999915</v>
      </c>
      <c r="D741" s="36">
        <v>0</v>
      </c>
      <c r="E741" s="36">
        <v>0</v>
      </c>
      <c r="F741" s="36">
        <v>0</v>
      </c>
      <c r="G741" s="36">
        <v>11.890373999999973</v>
      </c>
      <c r="H741" s="58">
        <v>9.3813959999999774</v>
      </c>
      <c r="I741" s="58">
        <v>7.8905539999999821</v>
      </c>
      <c r="J741" s="219"/>
    </row>
    <row r="742" spans="1:10" s="223" customFormat="1" x14ac:dyDescent="0.25">
      <c r="A742" s="37" t="s">
        <v>2852</v>
      </c>
      <c r="B742" s="42" t="s">
        <v>2853</v>
      </c>
      <c r="C742" s="58">
        <v>517.75</v>
      </c>
      <c r="D742" s="36">
        <v>0</v>
      </c>
      <c r="E742" s="36">
        <v>0</v>
      </c>
      <c r="F742" s="36">
        <v>0</v>
      </c>
      <c r="G742" s="36">
        <f>C742*0.0327+D742*2/36+E742/12+F742/12</f>
        <v>16.930425</v>
      </c>
      <c r="H742" s="58">
        <f>C742*0.0258+D742*3/48+E742/12+F742/12</f>
        <v>13.357950000000001</v>
      </c>
      <c r="I742" s="58">
        <f>C742*0.0217+D742*4/60+E742/12+G742/12</f>
        <v>12.64604375</v>
      </c>
      <c r="J742" s="219"/>
    </row>
    <row r="743" spans="1:10" s="223" customFormat="1" ht="30" x14ac:dyDescent="0.25">
      <c r="A743" s="41" t="s">
        <v>2854</v>
      </c>
      <c r="B743" s="53" t="s">
        <v>2855</v>
      </c>
      <c r="C743" s="58">
        <v>4370</v>
      </c>
      <c r="D743" s="36">
        <v>0</v>
      </c>
      <c r="E743" s="36">
        <v>0</v>
      </c>
      <c r="F743" s="36">
        <v>0</v>
      </c>
      <c r="G743" s="36">
        <f>C743*0.0327+D743*2/36+E743/12+F743/12</f>
        <v>142.899</v>
      </c>
      <c r="H743" s="58">
        <f>C743*0.0258+D743*3/48+E743/12+F743/12</f>
        <v>112.746</v>
      </c>
      <c r="I743" s="58">
        <f>C743*0.0217+D743*4/60+E743/12+G743/12</f>
        <v>106.73725</v>
      </c>
      <c r="J743" s="219"/>
    </row>
    <row r="744" spans="1:10" s="223" customFormat="1" ht="30" x14ac:dyDescent="0.25">
      <c r="A744" s="41" t="s">
        <v>2856</v>
      </c>
      <c r="B744" s="53" t="s">
        <v>2857</v>
      </c>
      <c r="C744" s="58">
        <v>4560</v>
      </c>
      <c r="D744" s="36">
        <v>0</v>
      </c>
      <c r="E744" s="36">
        <v>0</v>
      </c>
      <c r="F744" s="36">
        <v>0</v>
      </c>
      <c r="G744" s="36">
        <f>C744*0.0327+D744*2/36+E744/12+F744/12</f>
        <v>149.11199999999999</v>
      </c>
      <c r="H744" s="58">
        <f>C744*0.0258+D744*3/48+E744/12+F744/12</f>
        <v>117.648</v>
      </c>
      <c r="I744" s="58">
        <f>C744*0.0217+D744*4/60+E744/12+G744/12</f>
        <v>111.378</v>
      </c>
      <c r="J744" s="219"/>
    </row>
    <row r="745" spans="1:10" s="223" customFormat="1" ht="30" x14ac:dyDescent="0.25">
      <c r="A745" s="41" t="s">
        <v>2858</v>
      </c>
      <c r="B745" s="53" t="s">
        <v>2859</v>
      </c>
      <c r="C745" s="58">
        <v>4037.5</v>
      </c>
      <c r="D745" s="36">
        <v>0</v>
      </c>
      <c r="E745" s="36">
        <v>0</v>
      </c>
      <c r="F745" s="36">
        <v>0</v>
      </c>
      <c r="G745" s="36">
        <f>C745*0.0327+D745*2/36+E745/12+F745/12</f>
        <v>132.02625</v>
      </c>
      <c r="H745" s="58">
        <f>C745*0.0258+D745*3/48+E745/12+F745/12</f>
        <v>104.1675</v>
      </c>
      <c r="I745" s="58">
        <f>C745*0.0217+D745*4/60+E745/12+G745/12</f>
        <v>98.615937500000001</v>
      </c>
      <c r="J745" s="219"/>
    </row>
    <row r="746" spans="1:10" s="223" customFormat="1" ht="30" x14ac:dyDescent="0.25">
      <c r="A746" s="41" t="s">
        <v>2860</v>
      </c>
      <c r="B746" s="53" t="s">
        <v>2861</v>
      </c>
      <c r="C746" s="58">
        <v>4132.5</v>
      </c>
      <c r="D746" s="36">
        <v>0</v>
      </c>
      <c r="E746" s="36">
        <v>0</v>
      </c>
      <c r="F746" s="36">
        <v>0</v>
      </c>
      <c r="G746" s="36">
        <f>C746*0.0327+D746*2/36+E746/12+F746/12</f>
        <v>135.13274999999999</v>
      </c>
      <c r="H746" s="58">
        <f>C746*0.0258+D746*3/48+E746/12+F746/12</f>
        <v>106.6185</v>
      </c>
      <c r="I746" s="58">
        <f>C746*0.0217+D746*4/60+E746/12+G746/12</f>
        <v>100.9363125</v>
      </c>
      <c r="J746" s="219"/>
    </row>
    <row r="747" spans="1:10" s="223" customFormat="1" ht="30" x14ac:dyDescent="0.25">
      <c r="A747" s="41" t="s">
        <v>2862</v>
      </c>
      <c r="B747" s="53" t="s">
        <v>2863</v>
      </c>
      <c r="C747" s="58">
        <v>4370</v>
      </c>
      <c r="D747" s="36">
        <v>0</v>
      </c>
      <c r="E747" s="36">
        <v>0</v>
      </c>
      <c r="F747" s="36">
        <v>0</v>
      </c>
      <c r="G747" s="36">
        <f>C747*0.0327+D747*2/36+E747/12+F747/12</f>
        <v>142.899</v>
      </c>
      <c r="H747" s="58">
        <f>C747*0.0258+D747*3/48+E747/12+F747/12</f>
        <v>112.746</v>
      </c>
      <c r="I747" s="58">
        <f>C747*0.0217+D747*4/60+E747/12+G747/12</f>
        <v>106.73725</v>
      </c>
      <c r="J747" s="219"/>
    </row>
    <row r="748" spans="1:10" s="223" customFormat="1" x14ac:dyDescent="0.25">
      <c r="A748" s="224" t="s">
        <v>2028</v>
      </c>
      <c r="B748" s="221" t="s">
        <v>2369</v>
      </c>
      <c r="C748" s="58">
        <v>485.06</v>
      </c>
      <c r="D748" s="36">
        <v>0</v>
      </c>
      <c r="E748" s="36">
        <v>0</v>
      </c>
      <c r="F748" s="36">
        <v>0</v>
      </c>
      <c r="G748" s="36">
        <v>15.861462</v>
      </c>
      <c r="H748" s="58">
        <v>12.514548</v>
      </c>
      <c r="I748" s="58">
        <v>10.525802000000001</v>
      </c>
      <c r="J748" s="219"/>
    </row>
    <row r="749" spans="1:10" s="223" customFormat="1" ht="30" x14ac:dyDescent="0.25">
      <c r="A749" s="224" t="s">
        <v>2032</v>
      </c>
      <c r="B749" s="221" t="s">
        <v>2370</v>
      </c>
      <c r="C749" s="58">
        <v>348.72999999999917</v>
      </c>
      <c r="D749" s="36">
        <v>0</v>
      </c>
      <c r="E749" s="36">
        <v>0</v>
      </c>
      <c r="F749" s="36">
        <v>0</v>
      </c>
      <c r="G749" s="36">
        <v>11.403470999999973</v>
      </c>
      <c r="H749" s="58">
        <v>8.9972339999999793</v>
      </c>
      <c r="I749" s="58">
        <v>7.5674409999999819</v>
      </c>
      <c r="J749" s="219"/>
    </row>
    <row r="750" spans="1:10" s="223" customFormat="1" ht="30" x14ac:dyDescent="0.25">
      <c r="A750" s="224" t="s">
        <v>2033</v>
      </c>
      <c r="B750" s="221" t="s">
        <v>2371</v>
      </c>
      <c r="C750" s="58">
        <v>290.64999999999918</v>
      </c>
      <c r="D750" s="36">
        <v>0</v>
      </c>
      <c r="E750" s="36">
        <v>0</v>
      </c>
      <c r="F750" s="36">
        <v>0</v>
      </c>
      <c r="G750" s="36">
        <v>9.5042549999999739</v>
      </c>
      <c r="H750" s="58">
        <v>7.4987699999999791</v>
      </c>
      <c r="I750" s="58">
        <v>6.3071049999999822</v>
      </c>
      <c r="J750" s="219"/>
    </row>
    <row r="751" spans="1:10" s="223" customFormat="1" ht="30" x14ac:dyDescent="0.25">
      <c r="A751" s="224" t="s">
        <v>2031</v>
      </c>
      <c r="B751" s="221" t="s">
        <v>2372</v>
      </c>
      <c r="C751" s="58">
        <v>970.15</v>
      </c>
      <c r="D751" s="36">
        <v>0</v>
      </c>
      <c r="E751" s="36">
        <v>0</v>
      </c>
      <c r="F751" s="36">
        <v>0</v>
      </c>
      <c r="G751" s="36">
        <v>31.723904999999998</v>
      </c>
      <c r="H751" s="58">
        <v>25.029869999999999</v>
      </c>
      <c r="I751" s="58">
        <v>21.052254999999999</v>
      </c>
      <c r="J751" s="219"/>
    </row>
    <row r="752" spans="1:10" s="223" customFormat="1" ht="30" x14ac:dyDescent="0.25">
      <c r="A752" s="41" t="s">
        <v>3186</v>
      </c>
      <c r="B752" s="53" t="s">
        <v>3187</v>
      </c>
      <c r="C752" s="58">
        <v>4037.5</v>
      </c>
      <c r="D752" s="36">
        <v>0</v>
      </c>
      <c r="E752" s="88">
        <v>0</v>
      </c>
      <c r="F752" s="88">
        <v>0</v>
      </c>
      <c r="G752" s="36">
        <f>C752*0.0327</f>
        <v>132.02625</v>
      </c>
      <c r="H752" s="58">
        <f>C752*0.0258</f>
        <v>104.1675</v>
      </c>
      <c r="I752" s="58">
        <f>C752*0.0217</f>
        <v>87.613749999999996</v>
      </c>
      <c r="J752" s="219"/>
    </row>
    <row r="753" spans="1:10" s="223" customFormat="1" ht="30" x14ac:dyDescent="0.25">
      <c r="A753" s="42" t="s">
        <v>2864</v>
      </c>
      <c r="B753" s="42" t="s">
        <v>2865</v>
      </c>
      <c r="C753" s="58">
        <v>2945</v>
      </c>
      <c r="D753" s="36">
        <v>0</v>
      </c>
      <c r="E753" s="36">
        <v>0</v>
      </c>
      <c r="F753" s="36">
        <v>0</v>
      </c>
      <c r="G753" s="36">
        <f>C753*0.0327+D753*2/36+E753/12+F753/12</f>
        <v>96.301500000000004</v>
      </c>
      <c r="H753" s="58">
        <f>C753*0.0258+D753*3/48+E753/12+F753/12</f>
        <v>75.980999999999995</v>
      </c>
      <c r="I753" s="58">
        <f>C753*0.0217+D753*4/60+E753/12+G753/12</f>
        <v>71.931624999999997</v>
      </c>
      <c r="J753" s="219"/>
    </row>
    <row r="754" spans="1:10" s="223" customFormat="1" ht="30" x14ac:dyDescent="0.25">
      <c r="A754" s="42" t="s">
        <v>2866</v>
      </c>
      <c r="B754" s="42" t="s">
        <v>2867</v>
      </c>
      <c r="C754" s="58">
        <v>3942.5</v>
      </c>
      <c r="D754" s="36">
        <v>0</v>
      </c>
      <c r="E754" s="36">
        <v>0</v>
      </c>
      <c r="F754" s="36">
        <v>0</v>
      </c>
      <c r="G754" s="36">
        <f>C754*0.0327+D754*2/36+E754/12+F754/12</f>
        <v>128.91974999999999</v>
      </c>
      <c r="H754" s="58">
        <f>C754*0.0258+D754*3/48+E754/12+F754/12</f>
        <v>101.7165</v>
      </c>
      <c r="I754" s="58">
        <f>C754*0.0217+D754*4/60+E754/12+G754/12</f>
        <v>96.295562500000003</v>
      </c>
      <c r="J754" s="219"/>
    </row>
    <row r="755" spans="1:10" s="223" customFormat="1" ht="30" x14ac:dyDescent="0.25">
      <c r="A755" s="42" t="s">
        <v>2868</v>
      </c>
      <c r="B755" s="42" t="s">
        <v>2869</v>
      </c>
      <c r="C755" s="58">
        <v>4940</v>
      </c>
      <c r="D755" s="36">
        <v>0</v>
      </c>
      <c r="E755" s="36">
        <v>0</v>
      </c>
      <c r="F755" s="36">
        <v>0</v>
      </c>
      <c r="G755" s="36">
        <f>C755*0.0327+D755*2/36+E755/12+F755/12</f>
        <v>161.53800000000001</v>
      </c>
      <c r="H755" s="58">
        <f>C755*0.0258+D755*3/48+E755/12+F755/12</f>
        <v>127.452</v>
      </c>
      <c r="I755" s="58">
        <f>C755*0.0217+D755*4/60+E755/12+G755/12</f>
        <v>120.65950000000001</v>
      </c>
      <c r="J755" s="219"/>
    </row>
    <row r="756" spans="1:10" s="223" customFormat="1" ht="30" x14ac:dyDescent="0.25">
      <c r="A756" s="85" t="s">
        <v>2029</v>
      </c>
      <c r="B756" s="221" t="s">
        <v>2373</v>
      </c>
      <c r="C756" s="58">
        <v>0</v>
      </c>
      <c r="D756" s="36">
        <v>0</v>
      </c>
      <c r="E756" s="36">
        <v>0</v>
      </c>
      <c r="F756" s="36">
        <v>1476</v>
      </c>
      <c r="G756" s="36">
        <v>123</v>
      </c>
      <c r="H756" s="58">
        <v>123</v>
      </c>
      <c r="I756" s="58">
        <v>123</v>
      </c>
      <c r="J756" s="219"/>
    </row>
    <row r="757" spans="1:10" s="223" customFormat="1" ht="30" x14ac:dyDescent="0.25">
      <c r="A757" s="42" t="s">
        <v>2870</v>
      </c>
      <c r="B757" s="42" t="s">
        <v>2871</v>
      </c>
      <c r="C757" s="58">
        <v>0</v>
      </c>
      <c r="D757" s="36">
        <v>0</v>
      </c>
      <c r="E757" s="36">
        <v>0</v>
      </c>
      <c r="F757" s="36">
        <v>360</v>
      </c>
      <c r="G757" s="36">
        <f>C757*0.0327+D757*2/36+E757/12+F757/12</f>
        <v>30</v>
      </c>
      <c r="H757" s="58">
        <f>C757*0.0258+D757*3/48+E757/12+F757/12</f>
        <v>30</v>
      </c>
      <c r="I757" s="58">
        <f>F757/12</f>
        <v>30</v>
      </c>
      <c r="J757" s="219"/>
    </row>
    <row r="758" spans="1:10" s="223" customFormat="1" ht="30" x14ac:dyDescent="0.25">
      <c r="A758" s="42" t="s">
        <v>2872</v>
      </c>
      <c r="B758" s="42" t="s">
        <v>2873</v>
      </c>
      <c r="C758" s="58">
        <v>0</v>
      </c>
      <c r="D758" s="36">
        <v>0</v>
      </c>
      <c r="E758" s="36">
        <v>0</v>
      </c>
      <c r="F758" s="36">
        <v>780</v>
      </c>
      <c r="G758" s="36">
        <f>C758*0.0327+D758*2/36+E758/12+F758/12</f>
        <v>65</v>
      </c>
      <c r="H758" s="58">
        <f>C758*0.0258+D758*3/48+E758/12+F758/12</f>
        <v>65</v>
      </c>
      <c r="I758" s="58">
        <f>F758/12</f>
        <v>65</v>
      </c>
      <c r="J758" s="219"/>
    </row>
    <row r="759" spans="1:10" s="223" customFormat="1" ht="30" x14ac:dyDescent="0.25">
      <c r="A759" s="224" t="s">
        <v>2454</v>
      </c>
      <c r="B759" s="221" t="s">
        <v>2374</v>
      </c>
      <c r="C759" s="58">
        <v>5233.3927750000003</v>
      </c>
      <c r="D759" s="36">
        <v>0</v>
      </c>
      <c r="E759" s="36">
        <v>0</v>
      </c>
      <c r="F759" s="36">
        <v>0</v>
      </c>
      <c r="G759" s="36">
        <v>171.1319437425</v>
      </c>
      <c r="H759" s="58">
        <v>135.02153359499999</v>
      </c>
      <c r="I759" s="58">
        <v>113.56462321750001</v>
      </c>
      <c r="J759" s="219"/>
    </row>
    <row r="760" spans="1:10" s="223" customFormat="1" ht="30" x14ac:dyDescent="0.25">
      <c r="A760" s="42" t="s">
        <v>2874</v>
      </c>
      <c r="B760" s="42" t="s">
        <v>2875</v>
      </c>
      <c r="C760" s="58">
        <v>18525</v>
      </c>
      <c r="D760" s="36">
        <v>1002</v>
      </c>
      <c r="E760" s="36">
        <v>0</v>
      </c>
      <c r="F760" s="36">
        <v>0</v>
      </c>
      <c r="G760" s="36">
        <f>C760*0.0327+D760*2/36+E760/12+F760/12</f>
        <v>661.43416666666667</v>
      </c>
      <c r="H760" s="58">
        <f>C760*0.0258+D760*3/48+E760/12+F760/12</f>
        <v>540.56999999999994</v>
      </c>
      <c r="I760" s="58">
        <f>C760*0.0217+D760*4/60+E760/12+G760/12</f>
        <v>523.91201388888885</v>
      </c>
      <c r="J760" s="219"/>
    </row>
    <row r="761" spans="1:10" s="223" customFormat="1" ht="30" x14ac:dyDescent="0.25">
      <c r="A761" s="42" t="s">
        <v>2876</v>
      </c>
      <c r="B761" s="42" t="s">
        <v>2877</v>
      </c>
      <c r="C761" s="58">
        <v>18525</v>
      </c>
      <c r="D761" s="36">
        <v>1002</v>
      </c>
      <c r="E761" s="36">
        <v>0</v>
      </c>
      <c r="F761" s="36">
        <v>0</v>
      </c>
      <c r="G761" s="36">
        <f>C761*0.0327+D761*2/36+E761/12+F761/12</f>
        <v>661.43416666666667</v>
      </c>
      <c r="H761" s="58">
        <f>C761*0.0258+D761*3/48+E761/12+F761/12</f>
        <v>540.56999999999994</v>
      </c>
      <c r="I761" s="58">
        <f>C761*0.0217+D761*4/60+E761/12+G761/12</f>
        <v>523.91201388888885</v>
      </c>
      <c r="J761" s="219"/>
    </row>
    <row r="762" spans="1:10" s="223" customFormat="1" ht="30" x14ac:dyDescent="0.25">
      <c r="A762" s="224" t="s">
        <v>2043</v>
      </c>
      <c r="B762" s="72" t="s">
        <v>2008</v>
      </c>
      <c r="C762" s="58">
        <v>17593.587500000001</v>
      </c>
      <c r="D762" s="36">
        <v>1002</v>
      </c>
      <c r="E762" s="36">
        <v>0</v>
      </c>
      <c r="F762" s="36">
        <v>0</v>
      </c>
      <c r="G762" s="36">
        <v>630.97697791666667</v>
      </c>
      <c r="H762" s="58">
        <v>516.5395575</v>
      </c>
      <c r="I762" s="58">
        <v>448.58084875000003</v>
      </c>
      <c r="J762" s="219"/>
    </row>
    <row r="763" spans="1:10" s="223" customFormat="1" ht="30" x14ac:dyDescent="0.25">
      <c r="A763" s="224" t="s">
        <v>2044</v>
      </c>
      <c r="B763" s="72" t="s">
        <v>2008</v>
      </c>
      <c r="C763" s="58">
        <v>17593.587500000001</v>
      </c>
      <c r="D763" s="36">
        <v>1002</v>
      </c>
      <c r="E763" s="36">
        <v>0</v>
      </c>
      <c r="F763" s="36">
        <v>0</v>
      </c>
      <c r="G763" s="36">
        <v>630.97697791666667</v>
      </c>
      <c r="H763" s="58">
        <v>516.5395575</v>
      </c>
      <c r="I763" s="58">
        <v>448.58084875000003</v>
      </c>
      <c r="J763" s="219"/>
    </row>
    <row r="764" spans="1:10" s="223" customFormat="1" x14ac:dyDescent="0.25">
      <c r="A764" s="224" t="s">
        <v>2034</v>
      </c>
      <c r="B764" s="72" t="s">
        <v>2035</v>
      </c>
      <c r="C764" s="58">
        <v>243.01999999999964</v>
      </c>
      <c r="D764" s="36">
        <v>0</v>
      </c>
      <c r="E764" s="36">
        <v>0</v>
      </c>
      <c r="F764" s="36">
        <v>0</v>
      </c>
      <c r="G764" s="36">
        <v>7.9467539999999879</v>
      </c>
      <c r="H764" s="58">
        <v>6.2699159999999905</v>
      </c>
      <c r="I764" s="58">
        <v>5.2735339999999926</v>
      </c>
      <c r="J764" s="219"/>
    </row>
    <row r="765" spans="1:10" s="223" customFormat="1" ht="30" x14ac:dyDescent="0.25">
      <c r="A765" s="224" t="s">
        <v>2070</v>
      </c>
      <c r="B765" s="221" t="s">
        <v>2375</v>
      </c>
      <c r="C765" s="58">
        <v>2905.0295000000001</v>
      </c>
      <c r="D765" s="36">
        <v>0</v>
      </c>
      <c r="E765" s="36">
        <v>0</v>
      </c>
      <c r="F765" s="36">
        <v>0</v>
      </c>
      <c r="G765" s="36">
        <v>94.994464649999998</v>
      </c>
      <c r="H765" s="58">
        <v>74.949761100000003</v>
      </c>
      <c r="I765" s="58">
        <v>63.039140150000001</v>
      </c>
      <c r="J765" s="219"/>
    </row>
    <row r="766" spans="1:10" s="223" customFormat="1" ht="30" x14ac:dyDescent="0.25">
      <c r="A766" s="41" t="s">
        <v>2878</v>
      </c>
      <c r="B766" s="53" t="s">
        <v>2879</v>
      </c>
      <c r="C766" s="58">
        <v>2945</v>
      </c>
      <c r="D766" s="36">
        <v>0</v>
      </c>
      <c r="E766" s="36">
        <v>0</v>
      </c>
      <c r="F766" s="36">
        <v>0</v>
      </c>
      <c r="G766" s="36">
        <f>C766*0.0327+D766*2/36+E766/12+F766/12</f>
        <v>96.301500000000004</v>
      </c>
      <c r="H766" s="58">
        <f>C766*0.0258+D766*3/48+E766/12+F766/12</f>
        <v>75.980999999999995</v>
      </c>
      <c r="I766" s="58">
        <f>C766*0.0217+D766*4/60+E766/12+G766/12</f>
        <v>71.931624999999997</v>
      </c>
      <c r="J766" s="219"/>
    </row>
    <row r="767" spans="1:10" s="223" customFormat="1" ht="30" x14ac:dyDescent="0.25">
      <c r="A767" s="224" t="s">
        <v>2036</v>
      </c>
      <c r="B767" s="221" t="s">
        <v>2376</v>
      </c>
      <c r="C767" s="58">
        <v>485.06</v>
      </c>
      <c r="D767" s="36">
        <v>0</v>
      </c>
      <c r="E767" s="36">
        <v>0</v>
      </c>
      <c r="F767" s="36">
        <v>0</v>
      </c>
      <c r="G767" s="36">
        <v>15.861462</v>
      </c>
      <c r="H767" s="58">
        <v>12.514548</v>
      </c>
      <c r="I767" s="58">
        <v>10.525802000000001</v>
      </c>
      <c r="J767" s="219"/>
    </row>
    <row r="768" spans="1:10" s="223" customFormat="1" ht="30" x14ac:dyDescent="0.25">
      <c r="A768" s="42" t="s">
        <v>2880</v>
      </c>
      <c r="B768" s="42" t="s">
        <v>2881</v>
      </c>
      <c r="C768" s="58">
        <v>13300</v>
      </c>
      <c r="D768" s="36">
        <v>1002</v>
      </c>
      <c r="E768" s="36">
        <v>0</v>
      </c>
      <c r="F768" s="36">
        <v>0</v>
      </c>
      <c r="G768" s="36">
        <f>C768*0.0327+D768*2/36+E768/12+F768/12</f>
        <v>490.57666666666671</v>
      </c>
      <c r="H768" s="58">
        <f>C768*0.0258+D768*3/48+E768/12+F768/12</f>
        <v>405.76499999999999</v>
      </c>
      <c r="I768" s="58">
        <f>C768*0.0217+D768*4/60+E768/12+G768/12</f>
        <v>396.29138888888895</v>
      </c>
      <c r="J768" s="219"/>
    </row>
    <row r="769" spans="1:10" s="223" customFormat="1" ht="30" x14ac:dyDescent="0.25">
      <c r="A769" s="42" t="s">
        <v>2882</v>
      </c>
      <c r="B769" s="42" t="s">
        <v>2883</v>
      </c>
      <c r="C769" s="58">
        <v>13300</v>
      </c>
      <c r="D769" s="36">
        <v>1002</v>
      </c>
      <c r="E769" s="36">
        <v>0</v>
      </c>
      <c r="F769" s="36">
        <v>0</v>
      </c>
      <c r="G769" s="36">
        <f>C769*0.0327+D769*2/36+E769/12+F769/12</f>
        <v>490.57666666666671</v>
      </c>
      <c r="H769" s="58">
        <f>C769*0.0258+D769*3/48+E769/12+F769/12</f>
        <v>405.76499999999999</v>
      </c>
      <c r="I769" s="58">
        <f>C769*0.0217+D769*4/60+E769/12+G769/12</f>
        <v>396.29138888888895</v>
      </c>
      <c r="J769" s="219"/>
    </row>
    <row r="770" spans="1:10" s="223" customFormat="1" x14ac:dyDescent="0.25">
      <c r="A770" s="224" t="s">
        <v>2004</v>
      </c>
      <c r="B770" s="72" t="s">
        <v>2005</v>
      </c>
      <c r="C770" s="58">
        <v>12745.960000000028</v>
      </c>
      <c r="D770" s="36">
        <v>1002</v>
      </c>
      <c r="E770" s="36">
        <v>0</v>
      </c>
      <c r="F770" s="36">
        <v>0</v>
      </c>
      <c r="G770" s="36">
        <v>472.45955866666759</v>
      </c>
      <c r="H770" s="58">
        <v>391.4707680000007</v>
      </c>
      <c r="I770" s="58">
        <v>343.38733200000064</v>
      </c>
      <c r="J770" s="219"/>
    </row>
    <row r="771" spans="1:10" s="223" customFormat="1" x14ac:dyDescent="0.25">
      <c r="A771" s="224" t="s">
        <v>2006</v>
      </c>
      <c r="B771" s="72" t="s">
        <v>2007</v>
      </c>
      <c r="C771" s="58">
        <v>12745.960000000028</v>
      </c>
      <c r="D771" s="36">
        <v>1002</v>
      </c>
      <c r="E771" s="36">
        <v>0</v>
      </c>
      <c r="F771" s="36">
        <v>0</v>
      </c>
      <c r="G771" s="36">
        <v>472.45955866666759</v>
      </c>
      <c r="H771" s="58">
        <v>391.4707680000007</v>
      </c>
      <c r="I771" s="58">
        <v>343.38733200000064</v>
      </c>
      <c r="J771" s="219"/>
    </row>
    <row r="772" spans="1:10" s="223" customFormat="1" x14ac:dyDescent="0.25">
      <c r="A772" s="226" t="s">
        <v>2884</v>
      </c>
      <c r="B772" s="226" t="s">
        <v>2885</v>
      </c>
      <c r="C772" s="58">
        <v>13300</v>
      </c>
      <c r="D772" s="36">
        <v>1002</v>
      </c>
      <c r="E772" s="36">
        <v>0</v>
      </c>
      <c r="F772" s="36">
        <v>0</v>
      </c>
      <c r="G772" s="36">
        <f>C772*0.0327+D772*2/36+E772/12+F772/12</f>
        <v>490.57666666666671</v>
      </c>
      <c r="H772" s="58">
        <f>C772*0.0258+D772*3/48+E772/12+F772/12</f>
        <v>405.76499999999999</v>
      </c>
      <c r="I772" s="58">
        <f>C772*0.0217+D772*4/60+E772/12+G772/12</f>
        <v>396.29138888888895</v>
      </c>
      <c r="J772" s="219"/>
    </row>
    <row r="773" spans="1:10" s="223" customFormat="1" ht="30" x14ac:dyDescent="0.25">
      <c r="A773" s="224" t="s">
        <v>2030</v>
      </c>
      <c r="B773" s="221" t="s">
        <v>2377</v>
      </c>
      <c r="C773" s="58">
        <v>970.15</v>
      </c>
      <c r="D773" s="36">
        <v>0</v>
      </c>
      <c r="E773" s="36">
        <v>0</v>
      </c>
      <c r="F773" s="36">
        <v>0</v>
      </c>
      <c r="G773" s="36">
        <v>31.723904999999998</v>
      </c>
      <c r="H773" s="58">
        <v>25.029869999999999</v>
      </c>
      <c r="I773" s="58">
        <v>21.052254999999999</v>
      </c>
      <c r="J773" s="219"/>
    </row>
    <row r="774" spans="1:10" s="223" customFormat="1" x14ac:dyDescent="0.25">
      <c r="A774" s="83" t="s">
        <v>597</v>
      </c>
      <c r="B774" s="70" t="s">
        <v>2307</v>
      </c>
      <c r="C774" s="58">
        <v>0</v>
      </c>
      <c r="D774" s="36">
        <v>0</v>
      </c>
      <c r="E774" s="36">
        <v>0</v>
      </c>
      <c r="F774" s="36">
        <v>312</v>
      </c>
      <c r="G774" s="36">
        <v>26</v>
      </c>
      <c r="H774" s="58">
        <v>26</v>
      </c>
      <c r="I774" s="58">
        <v>26</v>
      </c>
      <c r="J774" s="219"/>
    </row>
    <row r="775" spans="1:10" s="223" customFormat="1" x14ac:dyDescent="0.25">
      <c r="A775" s="224" t="s">
        <v>598</v>
      </c>
      <c r="B775" s="221" t="s">
        <v>599</v>
      </c>
      <c r="C775" s="58">
        <v>96.990000000000123</v>
      </c>
      <c r="D775" s="36">
        <v>0</v>
      </c>
      <c r="E775" s="36">
        <v>0</v>
      </c>
      <c r="F775" s="36">
        <v>0</v>
      </c>
      <c r="G775" s="36">
        <v>3.171573000000004</v>
      </c>
      <c r="H775" s="58">
        <v>2.5023420000000032</v>
      </c>
      <c r="I775" s="58">
        <v>2.1046830000000027</v>
      </c>
      <c r="J775" s="219"/>
    </row>
    <row r="776" spans="1:10" s="223" customFormat="1" x14ac:dyDescent="0.25">
      <c r="A776" s="224" t="s">
        <v>600</v>
      </c>
      <c r="B776" s="221" t="s">
        <v>601</v>
      </c>
      <c r="C776" s="58">
        <v>84.75</v>
      </c>
      <c r="D776" s="36">
        <v>0</v>
      </c>
      <c r="E776" s="36">
        <v>0</v>
      </c>
      <c r="F776" s="36">
        <v>0</v>
      </c>
      <c r="G776" s="36">
        <v>2.771325</v>
      </c>
      <c r="H776" s="58">
        <v>2.18655</v>
      </c>
      <c r="I776" s="58">
        <v>1.839075</v>
      </c>
      <c r="J776" s="219"/>
    </row>
    <row r="777" spans="1:10" s="223" customFormat="1" x14ac:dyDescent="0.25">
      <c r="A777" s="224" t="s">
        <v>2666</v>
      </c>
      <c r="B777" s="221" t="s">
        <v>2681</v>
      </c>
      <c r="C777" s="58">
        <v>266.5</v>
      </c>
      <c r="D777" s="36">
        <v>0</v>
      </c>
      <c r="E777" s="36">
        <v>0</v>
      </c>
      <c r="F777" s="36">
        <v>0</v>
      </c>
      <c r="G777" s="36">
        <v>8.7145499999999991</v>
      </c>
      <c r="H777" s="58">
        <v>6.8757000000000001</v>
      </c>
      <c r="I777" s="58">
        <v>5.7830500000000002</v>
      </c>
      <c r="J777" s="219"/>
    </row>
    <row r="778" spans="1:10" s="223" customFormat="1" x14ac:dyDescent="0.25">
      <c r="A778" s="224" t="s">
        <v>602</v>
      </c>
      <c r="B778" s="221" t="s">
        <v>603</v>
      </c>
      <c r="C778" s="58">
        <v>673.63000000000181</v>
      </c>
      <c r="D778" s="36">
        <v>0</v>
      </c>
      <c r="E778" s="36">
        <v>0</v>
      </c>
      <c r="F778" s="36">
        <v>0</v>
      </c>
      <c r="G778" s="36">
        <v>22.027701000000061</v>
      </c>
      <c r="H778" s="58">
        <v>17.379654000000048</v>
      </c>
      <c r="I778" s="58">
        <v>14.61777100000004</v>
      </c>
      <c r="J778" s="219"/>
    </row>
    <row r="779" spans="1:10" s="223" customFormat="1" x14ac:dyDescent="0.25">
      <c r="A779" s="224" t="s">
        <v>1697</v>
      </c>
      <c r="B779" s="73" t="s">
        <v>1603</v>
      </c>
      <c r="C779" s="58">
        <v>1617.6000000000033</v>
      </c>
      <c r="D779" s="36">
        <v>252</v>
      </c>
      <c r="E779" s="36">
        <v>0</v>
      </c>
      <c r="F779" s="36">
        <v>0</v>
      </c>
      <c r="G779" s="36">
        <v>66.895520000000118</v>
      </c>
      <c r="H779" s="58">
        <v>57.484080000000084</v>
      </c>
      <c r="I779" s="58">
        <v>51.901920000000075</v>
      </c>
      <c r="J779" s="219"/>
    </row>
    <row r="780" spans="1:10" s="223" customFormat="1" x14ac:dyDescent="0.25">
      <c r="A780" s="224" t="s">
        <v>604</v>
      </c>
      <c r="B780" s="221" t="s">
        <v>605</v>
      </c>
      <c r="C780" s="58">
        <v>2221.8699999999926</v>
      </c>
      <c r="D780" s="36">
        <v>348</v>
      </c>
      <c r="E780" s="36">
        <v>0</v>
      </c>
      <c r="F780" s="36">
        <v>0</v>
      </c>
      <c r="G780" s="36">
        <v>91.988482333333081</v>
      </c>
      <c r="H780" s="58">
        <v>79.074245999999818</v>
      </c>
      <c r="I780" s="58">
        <v>71.414578999999847</v>
      </c>
      <c r="J780" s="219"/>
    </row>
    <row r="781" spans="1:10" s="223" customFormat="1" ht="30" x14ac:dyDescent="0.25">
      <c r="A781" s="224" t="s">
        <v>606</v>
      </c>
      <c r="B781" s="221" t="s">
        <v>2316</v>
      </c>
      <c r="C781" s="58">
        <v>3271.7889999999998</v>
      </c>
      <c r="D781" s="36">
        <v>852</v>
      </c>
      <c r="E781" s="36">
        <v>99</v>
      </c>
      <c r="F781" s="36">
        <v>0</v>
      </c>
      <c r="G781" s="36">
        <v>162.57083363333334</v>
      </c>
      <c r="H781" s="58">
        <v>145.9121562</v>
      </c>
      <c r="I781" s="58">
        <v>136.04782130000001</v>
      </c>
      <c r="J781" s="219"/>
    </row>
    <row r="782" spans="1:10" s="223" customFormat="1" ht="60" x14ac:dyDescent="0.25">
      <c r="A782" s="224" t="s">
        <v>607</v>
      </c>
      <c r="B782" s="221" t="s">
        <v>608</v>
      </c>
      <c r="C782" s="58">
        <v>4761.34</v>
      </c>
      <c r="D782" s="36">
        <v>1188</v>
      </c>
      <c r="E782" s="36">
        <v>99</v>
      </c>
      <c r="F782" s="36">
        <v>0</v>
      </c>
      <c r="G782" s="36">
        <v>229.945818</v>
      </c>
      <c r="H782" s="58">
        <v>205.34257200000002</v>
      </c>
      <c r="I782" s="58">
        <v>190.77107799999999</v>
      </c>
      <c r="J782" s="219"/>
    </row>
    <row r="783" spans="1:10" s="223" customFormat="1" ht="45" x14ac:dyDescent="0.25">
      <c r="A783" s="224" t="s">
        <v>609</v>
      </c>
      <c r="B783" s="221" t="s">
        <v>610</v>
      </c>
      <c r="C783" s="58">
        <v>4165.5204999999996</v>
      </c>
      <c r="D783" s="36">
        <v>1032</v>
      </c>
      <c r="E783" s="36">
        <v>99</v>
      </c>
      <c r="F783" s="36">
        <v>0</v>
      </c>
      <c r="G783" s="36">
        <v>201.79585368333332</v>
      </c>
      <c r="H783" s="58">
        <v>180.2204289</v>
      </c>
      <c r="I783" s="58">
        <v>167.44179485000001</v>
      </c>
      <c r="J783" s="219"/>
    </row>
    <row r="784" spans="1:10" s="223" customFormat="1" x14ac:dyDescent="0.25">
      <c r="A784" s="224" t="s">
        <v>611</v>
      </c>
      <c r="B784" s="221" t="s">
        <v>612</v>
      </c>
      <c r="C784" s="58">
        <v>668.93000000000177</v>
      </c>
      <c r="D784" s="36">
        <v>106</v>
      </c>
      <c r="E784" s="36">
        <v>0</v>
      </c>
      <c r="F784" s="36">
        <v>0</v>
      </c>
      <c r="G784" s="36">
        <v>27.762899888888946</v>
      </c>
      <c r="H784" s="58">
        <v>23.883394000000045</v>
      </c>
      <c r="I784" s="58">
        <v>21.582447666666706</v>
      </c>
      <c r="J784" s="219"/>
    </row>
    <row r="785" spans="1:10" s="223" customFormat="1" x14ac:dyDescent="0.25">
      <c r="A785" s="224" t="s">
        <v>613</v>
      </c>
      <c r="B785" s="221" t="s">
        <v>2317</v>
      </c>
      <c r="C785" s="58">
        <v>9632.4395000000004</v>
      </c>
      <c r="D785" s="36">
        <v>1716</v>
      </c>
      <c r="E785" s="36">
        <v>174</v>
      </c>
      <c r="F785" s="36">
        <v>0</v>
      </c>
      <c r="G785" s="36">
        <v>424.81410498333332</v>
      </c>
      <c r="H785" s="58">
        <v>370.2669391</v>
      </c>
      <c r="I785" s="58">
        <v>337.92393715000003</v>
      </c>
      <c r="J785" s="219"/>
    </row>
    <row r="786" spans="1:10" s="223" customFormat="1" x14ac:dyDescent="0.25">
      <c r="A786" s="224" t="s">
        <v>614</v>
      </c>
      <c r="B786" s="221" t="s">
        <v>615</v>
      </c>
      <c r="C786" s="58">
        <v>1730.5300000000034</v>
      </c>
      <c r="D786" s="36">
        <v>264</v>
      </c>
      <c r="E786" s="36">
        <v>0</v>
      </c>
      <c r="F786" s="36">
        <v>0</v>
      </c>
      <c r="G786" s="36">
        <v>71.254997666666782</v>
      </c>
      <c r="H786" s="58">
        <v>61.147674000000087</v>
      </c>
      <c r="I786" s="58">
        <v>55.152501000000079</v>
      </c>
      <c r="J786" s="219"/>
    </row>
    <row r="787" spans="1:10" s="223" customFormat="1" ht="30" x14ac:dyDescent="0.25">
      <c r="A787" s="224" t="s">
        <v>616</v>
      </c>
      <c r="B787" s="221" t="s">
        <v>617</v>
      </c>
      <c r="C787" s="58">
        <v>477.9</v>
      </c>
      <c r="D787" s="36">
        <v>0</v>
      </c>
      <c r="E787" s="36">
        <v>0</v>
      </c>
      <c r="F787" s="36">
        <v>0</v>
      </c>
      <c r="G787" s="36">
        <v>15.627329999999999</v>
      </c>
      <c r="H787" s="58">
        <v>12.32982</v>
      </c>
      <c r="I787" s="58">
        <v>10.370429999999999</v>
      </c>
      <c r="J787" s="219"/>
    </row>
    <row r="788" spans="1:10" s="223" customFormat="1" x14ac:dyDescent="0.25">
      <c r="A788" s="224" t="s">
        <v>618</v>
      </c>
      <c r="B788" s="221" t="s">
        <v>619</v>
      </c>
      <c r="C788" s="58">
        <v>91.9</v>
      </c>
      <c r="D788" s="36">
        <v>0</v>
      </c>
      <c r="E788" s="36">
        <v>0</v>
      </c>
      <c r="F788" s="36">
        <v>0</v>
      </c>
      <c r="G788" s="36">
        <v>3.0051300000000003</v>
      </c>
      <c r="H788" s="58">
        <v>2.3710200000000001</v>
      </c>
      <c r="I788" s="58">
        <v>1.9942300000000002</v>
      </c>
      <c r="J788" s="219"/>
    </row>
    <row r="789" spans="1:10" s="223" customFormat="1" ht="30" x14ac:dyDescent="0.25">
      <c r="A789" s="224" t="s">
        <v>620</v>
      </c>
      <c r="B789" s="221" t="s">
        <v>621</v>
      </c>
      <c r="C789" s="58">
        <v>965.04000000000178</v>
      </c>
      <c r="D789" s="36">
        <v>0</v>
      </c>
      <c r="E789" s="36">
        <v>0</v>
      </c>
      <c r="F789" s="36">
        <v>0</v>
      </c>
      <c r="G789" s="36">
        <v>31.556808000000057</v>
      </c>
      <c r="H789" s="58">
        <v>24.898032000000047</v>
      </c>
      <c r="I789" s="58">
        <v>20.94136800000004</v>
      </c>
      <c r="J789" s="219"/>
    </row>
    <row r="790" spans="1:10" s="223" customFormat="1" ht="45" x14ac:dyDescent="0.25">
      <c r="A790" s="224" t="s">
        <v>622</v>
      </c>
      <c r="B790" s="221" t="s">
        <v>623</v>
      </c>
      <c r="C790" s="58">
        <v>194</v>
      </c>
      <c r="D790" s="36">
        <v>0</v>
      </c>
      <c r="E790" s="36">
        <v>0</v>
      </c>
      <c r="F790" s="36">
        <v>0</v>
      </c>
      <c r="G790" s="36">
        <v>6.3437999999999999</v>
      </c>
      <c r="H790" s="58">
        <v>5.0052000000000003</v>
      </c>
      <c r="I790" s="58">
        <v>4.2098000000000004</v>
      </c>
      <c r="J790" s="219"/>
    </row>
    <row r="791" spans="1:10" s="223" customFormat="1" ht="30" x14ac:dyDescent="0.25">
      <c r="A791" s="224" t="s">
        <v>624</v>
      </c>
      <c r="B791" s="221" t="s">
        <v>625</v>
      </c>
      <c r="C791" s="58">
        <v>1450.0600000000034</v>
      </c>
      <c r="D791" s="36">
        <v>0</v>
      </c>
      <c r="E791" s="36">
        <v>0</v>
      </c>
      <c r="F791" s="36">
        <v>0</v>
      </c>
      <c r="G791" s="36">
        <v>47.416962000000112</v>
      </c>
      <c r="H791" s="58">
        <v>37.411548000000089</v>
      </c>
      <c r="I791" s="58">
        <v>31.466302000000073</v>
      </c>
      <c r="J791" s="219"/>
    </row>
    <row r="792" spans="1:10" s="223" customFormat="1" x14ac:dyDescent="0.25">
      <c r="A792" s="224" t="s">
        <v>1696</v>
      </c>
      <c r="B792" s="73" t="s">
        <v>1602</v>
      </c>
      <c r="C792" s="58">
        <v>1181.9600000000034</v>
      </c>
      <c r="D792" s="36">
        <v>180</v>
      </c>
      <c r="E792" s="36">
        <v>0</v>
      </c>
      <c r="F792" s="36">
        <v>0</v>
      </c>
      <c r="G792" s="36">
        <v>48.650092000000114</v>
      </c>
      <c r="H792" s="58">
        <v>41.744568000000086</v>
      </c>
      <c r="I792" s="58">
        <v>37.648532000000074</v>
      </c>
      <c r="J792" s="219"/>
    </row>
    <row r="793" spans="1:10" s="223" customFormat="1" ht="30" x14ac:dyDescent="0.25">
      <c r="A793" s="224" t="s">
        <v>626</v>
      </c>
      <c r="B793" s="221" t="s">
        <v>627</v>
      </c>
      <c r="C793" s="58">
        <v>1740.9700000000034</v>
      </c>
      <c r="D793" s="36">
        <v>0</v>
      </c>
      <c r="E793" s="36">
        <v>0</v>
      </c>
      <c r="F793" s="36">
        <v>0</v>
      </c>
      <c r="G793" s="36">
        <v>56.929719000000112</v>
      </c>
      <c r="H793" s="58">
        <v>44.917026000000092</v>
      </c>
      <c r="I793" s="58">
        <v>37.779049000000079</v>
      </c>
      <c r="J793" s="219"/>
    </row>
    <row r="794" spans="1:10" s="223" customFormat="1" ht="30" x14ac:dyDescent="0.25">
      <c r="A794" s="224" t="s">
        <v>628</v>
      </c>
      <c r="B794" s="221" t="s">
        <v>629</v>
      </c>
      <c r="C794" s="58">
        <v>285.89999999999998</v>
      </c>
      <c r="D794" s="36">
        <v>0</v>
      </c>
      <c r="E794" s="36">
        <v>0</v>
      </c>
      <c r="F794" s="36">
        <v>0</v>
      </c>
      <c r="G794" s="36">
        <v>9.3489299999999993</v>
      </c>
      <c r="H794" s="58">
        <v>7.3762199999999991</v>
      </c>
      <c r="I794" s="58">
        <v>6.2040299999999995</v>
      </c>
      <c r="J794" s="219"/>
    </row>
    <row r="795" spans="1:10" s="223" customFormat="1" ht="30" x14ac:dyDescent="0.25">
      <c r="A795" s="224" t="s">
        <v>630</v>
      </c>
      <c r="B795" s="221" t="s">
        <v>2318</v>
      </c>
      <c r="C795" s="58">
        <v>12904.228499999999</v>
      </c>
      <c r="D795" s="36">
        <v>2568</v>
      </c>
      <c r="E795" s="36">
        <v>273</v>
      </c>
      <c r="F795" s="36">
        <v>0</v>
      </c>
      <c r="G795" s="36">
        <v>587.38493861666666</v>
      </c>
      <c r="H795" s="58">
        <v>516.17909529999997</v>
      </c>
      <c r="I795" s="58">
        <v>473.97175844999998</v>
      </c>
      <c r="J795" s="219"/>
    </row>
    <row r="796" spans="1:10" s="223" customFormat="1" ht="60" x14ac:dyDescent="0.25">
      <c r="A796" s="224" t="s">
        <v>1695</v>
      </c>
      <c r="B796" s="75" t="s">
        <v>2319</v>
      </c>
      <c r="C796" s="58">
        <v>12457.885399999999</v>
      </c>
      <c r="D796" s="36">
        <v>2904</v>
      </c>
      <c r="E796" s="36">
        <v>273</v>
      </c>
      <c r="F796" s="36">
        <v>0</v>
      </c>
      <c r="G796" s="36">
        <v>591.45618591333334</v>
      </c>
      <c r="H796" s="58">
        <v>525.66344331999994</v>
      </c>
      <c r="I796" s="58">
        <v>486.68611318000001</v>
      </c>
      <c r="J796" s="219"/>
    </row>
    <row r="797" spans="1:10" s="223" customFormat="1" ht="30" x14ac:dyDescent="0.25">
      <c r="A797" s="224" t="s">
        <v>631</v>
      </c>
      <c r="B797" s="221" t="s">
        <v>632</v>
      </c>
      <c r="C797" s="58">
        <v>1740.9700000000034</v>
      </c>
      <c r="D797" s="36">
        <v>0</v>
      </c>
      <c r="E797" s="36">
        <v>0</v>
      </c>
      <c r="F797" s="36">
        <v>0</v>
      </c>
      <c r="G797" s="36">
        <v>56.929719000000112</v>
      </c>
      <c r="H797" s="58">
        <v>44.917026000000092</v>
      </c>
      <c r="I797" s="58">
        <v>37.779049000000079</v>
      </c>
      <c r="J797" s="219"/>
    </row>
    <row r="798" spans="1:10" s="223" customFormat="1" x14ac:dyDescent="0.25">
      <c r="A798" s="224" t="s">
        <v>633</v>
      </c>
      <c r="B798" s="221" t="s">
        <v>634</v>
      </c>
      <c r="C798" s="58">
        <v>221.9899999999999</v>
      </c>
      <c r="D798" s="36">
        <v>36</v>
      </c>
      <c r="E798" s="36">
        <v>0</v>
      </c>
      <c r="F798" s="36">
        <v>0</v>
      </c>
      <c r="G798" s="36">
        <v>9.2590729999999972</v>
      </c>
      <c r="H798" s="58">
        <v>7.9773419999999975</v>
      </c>
      <c r="I798" s="58">
        <v>7.2171829999999986</v>
      </c>
      <c r="J798" s="219"/>
    </row>
    <row r="799" spans="1:10" s="223" customFormat="1" x14ac:dyDescent="0.25">
      <c r="A799" s="224" t="s">
        <v>635</v>
      </c>
      <c r="B799" s="221" t="s">
        <v>636</v>
      </c>
      <c r="C799" s="58">
        <v>889.88000000000181</v>
      </c>
      <c r="D799" s="36">
        <v>144</v>
      </c>
      <c r="E799" s="36">
        <v>0</v>
      </c>
      <c r="F799" s="36">
        <v>0</v>
      </c>
      <c r="G799" s="36">
        <v>37.099076000000061</v>
      </c>
      <c r="H799" s="58">
        <v>31.958904000000047</v>
      </c>
      <c r="I799" s="58">
        <v>28.910396000000041</v>
      </c>
      <c r="J799" s="219"/>
    </row>
    <row r="800" spans="1:10" s="223" customFormat="1" ht="30" x14ac:dyDescent="0.25">
      <c r="A800" s="224" t="s">
        <v>637</v>
      </c>
      <c r="B800" s="221" t="s">
        <v>638</v>
      </c>
      <c r="C800" s="58">
        <v>965.04000000000178</v>
      </c>
      <c r="D800" s="36">
        <v>0</v>
      </c>
      <c r="E800" s="36">
        <v>0</v>
      </c>
      <c r="F800" s="36">
        <v>0</v>
      </c>
      <c r="G800" s="36">
        <v>31.556808000000057</v>
      </c>
      <c r="H800" s="58">
        <v>24.898032000000047</v>
      </c>
      <c r="I800" s="58">
        <v>20.94136800000004</v>
      </c>
      <c r="J800" s="219"/>
    </row>
    <row r="801" spans="1:10" s="223" customFormat="1" x14ac:dyDescent="0.25">
      <c r="A801" s="224" t="s">
        <v>639</v>
      </c>
      <c r="B801" s="221" t="s">
        <v>640</v>
      </c>
      <c r="C801" s="58">
        <v>291.8</v>
      </c>
      <c r="D801" s="36">
        <v>48</v>
      </c>
      <c r="E801" s="36">
        <v>0</v>
      </c>
      <c r="F801" s="36">
        <v>0</v>
      </c>
      <c r="G801" s="36">
        <v>12.208526666666666</v>
      </c>
      <c r="H801" s="58">
        <v>10.52844</v>
      </c>
      <c r="I801" s="58">
        <v>9.5320600000000013</v>
      </c>
      <c r="J801" s="219"/>
    </row>
    <row r="802" spans="1:10" s="223" customFormat="1" ht="30" x14ac:dyDescent="0.25">
      <c r="A802" s="224" t="s">
        <v>641</v>
      </c>
      <c r="B802" s="221" t="s">
        <v>642</v>
      </c>
      <c r="C802" s="58">
        <v>1935.0800000000033</v>
      </c>
      <c r="D802" s="36">
        <v>0</v>
      </c>
      <c r="E802" s="36">
        <v>0</v>
      </c>
      <c r="F802" s="36">
        <v>0</v>
      </c>
      <c r="G802" s="36">
        <v>63.277116000000106</v>
      </c>
      <c r="H802" s="58">
        <v>49.925064000000084</v>
      </c>
      <c r="I802" s="58">
        <v>41.991236000000072</v>
      </c>
      <c r="J802" s="219"/>
    </row>
    <row r="803" spans="1:10" s="223" customFormat="1" ht="45" x14ac:dyDescent="0.25">
      <c r="A803" s="224" t="s">
        <v>643</v>
      </c>
      <c r="B803" s="221" t="s">
        <v>644</v>
      </c>
      <c r="C803" s="58">
        <v>1255.9500000000035</v>
      </c>
      <c r="D803" s="36">
        <v>0</v>
      </c>
      <c r="E803" s="36">
        <v>0</v>
      </c>
      <c r="F803" s="36">
        <v>0</v>
      </c>
      <c r="G803" s="36">
        <v>41.069565000000111</v>
      </c>
      <c r="H803" s="58">
        <v>32.40351000000009</v>
      </c>
      <c r="I803" s="58">
        <v>27.254115000000077</v>
      </c>
      <c r="J803" s="219"/>
    </row>
    <row r="804" spans="1:10" s="223" customFormat="1" ht="30" x14ac:dyDescent="0.25">
      <c r="A804" s="224" t="s">
        <v>645</v>
      </c>
      <c r="B804" s="221" t="s">
        <v>646</v>
      </c>
      <c r="C804" s="58">
        <v>2225.9899999999925</v>
      </c>
      <c r="D804" s="36">
        <v>0</v>
      </c>
      <c r="E804" s="36">
        <v>0</v>
      </c>
      <c r="F804" s="36">
        <v>0</v>
      </c>
      <c r="G804" s="36">
        <v>72.789872999999758</v>
      </c>
      <c r="H804" s="58">
        <v>57.430541999999804</v>
      </c>
      <c r="I804" s="58">
        <v>48.303982999999839</v>
      </c>
      <c r="J804" s="219"/>
    </row>
    <row r="805" spans="1:10" s="223" customFormat="1" ht="30" x14ac:dyDescent="0.25">
      <c r="A805" s="224" t="s">
        <v>647</v>
      </c>
      <c r="B805" s="221" t="s">
        <v>648</v>
      </c>
      <c r="C805" s="58">
        <v>477.9</v>
      </c>
      <c r="D805" s="36">
        <v>0</v>
      </c>
      <c r="E805" s="36">
        <v>0</v>
      </c>
      <c r="F805" s="36">
        <v>0</v>
      </c>
      <c r="G805" s="36">
        <v>15.627329999999999</v>
      </c>
      <c r="H805" s="58">
        <v>12.32982</v>
      </c>
      <c r="I805" s="58">
        <v>10.370429999999999</v>
      </c>
      <c r="J805" s="219"/>
    </row>
    <row r="806" spans="1:10" s="223" customFormat="1" x14ac:dyDescent="0.25">
      <c r="A806" s="224" t="s">
        <v>649</v>
      </c>
      <c r="B806" s="221" t="s">
        <v>650</v>
      </c>
      <c r="C806" s="58">
        <v>1150.1600000000035</v>
      </c>
      <c r="D806" s="36">
        <v>180</v>
      </c>
      <c r="E806" s="36">
        <v>0</v>
      </c>
      <c r="F806" s="36">
        <v>0</v>
      </c>
      <c r="G806" s="36">
        <v>47.610232000000117</v>
      </c>
      <c r="H806" s="58">
        <v>40.924128000000088</v>
      </c>
      <c r="I806" s="58">
        <v>36.958472000000071</v>
      </c>
      <c r="J806" s="219"/>
    </row>
    <row r="807" spans="1:10" s="223" customFormat="1" x14ac:dyDescent="0.25">
      <c r="A807" s="224" t="s">
        <v>651</v>
      </c>
      <c r="B807" s="221" t="s">
        <v>652</v>
      </c>
      <c r="C807" s="58">
        <v>572.56000000000188</v>
      </c>
      <c r="D807" s="36">
        <v>84</v>
      </c>
      <c r="E807" s="36">
        <v>0</v>
      </c>
      <c r="F807" s="36">
        <v>0</v>
      </c>
      <c r="G807" s="36">
        <v>23.38937866666673</v>
      </c>
      <c r="H807" s="58">
        <v>20.022048000000048</v>
      </c>
      <c r="I807" s="58">
        <v>18.024552000000043</v>
      </c>
      <c r="J807" s="219"/>
    </row>
    <row r="808" spans="1:10" s="223" customFormat="1" x14ac:dyDescent="0.25">
      <c r="A808" s="224" t="s">
        <v>653</v>
      </c>
      <c r="B808" s="221" t="s">
        <v>654</v>
      </c>
      <c r="C808" s="58">
        <v>111.3</v>
      </c>
      <c r="D808" s="36">
        <v>0</v>
      </c>
      <c r="E808" s="36">
        <v>0</v>
      </c>
      <c r="F808" s="36">
        <v>0</v>
      </c>
      <c r="G808" s="36">
        <v>3.63951</v>
      </c>
      <c r="H808" s="58">
        <v>2.87154</v>
      </c>
      <c r="I808" s="58">
        <v>2.4152100000000001</v>
      </c>
      <c r="J808" s="219"/>
    </row>
    <row r="809" spans="1:10" s="223" customFormat="1" x14ac:dyDescent="0.25">
      <c r="A809" s="224" t="s">
        <v>655</v>
      </c>
      <c r="B809" s="221" t="s">
        <v>656</v>
      </c>
      <c r="C809" s="58">
        <v>150.08999999999958</v>
      </c>
      <c r="D809" s="36">
        <v>0</v>
      </c>
      <c r="E809" s="36">
        <v>0</v>
      </c>
      <c r="F809" s="36">
        <v>0</v>
      </c>
      <c r="G809" s="36">
        <v>4.9079429999999862</v>
      </c>
      <c r="H809" s="58">
        <v>3.8723219999999889</v>
      </c>
      <c r="I809" s="58">
        <v>3.2569529999999909</v>
      </c>
      <c r="J809" s="219"/>
    </row>
    <row r="810" spans="1:10" s="223" customFormat="1" x14ac:dyDescent="0.25">
      <c r="A810" s="224" t="s">
        <v>657</v>
      </c>
      <c r="B810" s="221" t="s">
        <v>658</v>
      </c>
      <c r="C810" s="58">
        <v>129</v>
      </c>
      <c r="D810" s="36">
        <v>0</v>
      </c>
      <c r="E810" s="36">
        <v>0</v>
      </c>
      <c r="F810" s="36">
        <v>0</v>
      </c>
      <c r="G810" s="36">
        <v>4.2183000000000002</v>
      </c>
      <c r="H810" s="58">
        <v>3.3281999999999998</v>
      </c>
      <c r="I810" s="58">
        <v>2.7993000000000001</v>
      </c>
      <c r="J810" s="219"/>
    </row>
    <row r="811" spans="1:10" s="223" customFormat="1" x14ac:dyDescent="0.25">
      <c r="A811" s="224" t="s">
        <v>659</v>
      </c>
      <c r="B811" s="221" t="s">
        <v>660</v>
      </c>
      <c r="C811" s="58">
        <v>104.16000000000014</v>
      </c>
      <c r="D811" s="36">
        <v>0</v>
      </c>
      <c r="E811" s="36">
        <v>0</v>
      </c>
      <c r="F811" s="36">
        <v>0</v>
      </c>
      <c r="G811" s="36">
        <v>3.4060320000000046</v>
      </c>
      <c r="H811" s="58">
        <v>2.6873280000000035</v>
      </c>
      <c r="I811" s="58">
        <v>2.2602720000000032</v>
      </c>
      <c r="J811" s="219"/>
    </row>
    <row r="812" spans="1:10" s="223" customFormat="1" ht="45" x14ac:dyDescent="0.25">
      <c r="A812" s="224" t="s">
        <v>661</v>
      </c>
      <c r="B812" s="221" t="s">
        <v>662</v>
      </c>
      <c r="C812" s="58">
        <v>93.93</v>
      </c>
      <c r="D812" s="36">
        <v>0</v>
      </c>
      <c r="E812" s="36">
        <v>0</v>
      </c>
      <c r="F812" s="36">
        <v>0</v>
      </c>
      <c r="G812" s="36">
        <v>3.0715110000000001</v>
      </c>
      <c r="H812" s="58">
        <v>2.423394</v>
      </c>
      <c r="I812" s="58">
        <v>2.038281</v>
      </c>
      <c r="J812" s="219"/>
    </row>
    <row r="813" spans="1:10" s="223" customFormat="1" x14ac:dyDescent="0.25">
      <c r="A813" s="224" t="s">
        <v>663</v>
      </c>
      <c r="B813" s="221" t="s">
        <v>664</v>
      </c>
      <c r="C813" s="58">
        <v>123.5</v>
      </c>
      <c r="D813" s="36">
        <v>0</v>
      </c>
      <c r="E813" s="36">
        <v>0</v>
      </c>
      <c r="F813" s="36">
        <v>0</v>
      </c>
      <c r="G813" s="36">
        <v>4.0384500000000001</v>
      </c>
      <c r="H813" s="58">
        <v>3.1863000000000001</v>
      </c>
      <c r="I813" s="58">
        <v>2.6799500000000003</v>
      </c>
      <c r="J813" s="219"/>
    </row>
    <row r="814" spans="1:10" s="223" customFormat="1" ht="30" x14ac:dyDescent="0.25">
      <c r="A814" s="268" t="s">
        <v>3278</v>
      </c>
      <c r="B814" s="268" t="s">
        <v>3297</v>
      </c>
      <c r="C814" s="262">
        <v>2541.25</v>
      </c>
      <c r="D814" s="269">
        <v>348</v>
      </c>
      <c r="E814" s="270">
        <v>0</v>
      </c>
      <c r="F814" s="270">
        <v>0</v>
      </c>
      <c r="G814" s="263">
        <f>C814*0.0327+D814*2/36</f>
        <v>102.43220833333334</v>
      </c>
      <c r="H814" s="262">
        <f>C814*0.0258+D814*3/48</f>
        <v>87.314250000000001</v>
      </c>
      <c r="I814" s="262">
        <f>C814*0.0217+D814*4/60</f>
        <v>78.345124999999996</v>
      </c>
      <c r="J814" s="219"/>
    </row>
    <row r="815" spans="1:10" s="223" customFormat="1" ht="45" x14ac:dyDescent="0.25">
      <c r="A815" s="268" t="s">
        <v>3279</v>
      </c>
      <c r="B815" s="268" t="s">
        <v>3298</v>
      </c>
      <c r="C815" s="262">
        <v>1638.75</v>
      </c>
      <c r="D815" s="269">
        <v>240</v>
      </c>
      <c r="E815" s="270">
        <v>0</v>
      </c>
      <c r="F815" s="270">
        <v>0</v>
      </c>
      <c r="G815" s="263">
        <f>C815*0.0327+D815*2/36</f>
        <v>66.920458333333329</v>
      </c>
      <c r="H815" s="262">
        <f>C815*0.0258+D815*3/48</f>
        <v>57.27975</v>
      </c>
      <c r="I815" s="262">
        <f>C815*0.0217+D815*4/60</f>
        <v>51.560875000000003</v>
      </c>
      <c r="J815" s="219"/>
    </row>
    <row r="816" spans="1:10" s="223" customFormat="1" x14ac:dyDescent="0.25">
      <c r="A816" s="268" t="s">
        <v>3280</v>
      </c>
      <c r="B816" s="268" t="s">
        <v>3299</v>
      </c>
      <c r="C816" s="262">
        <v>185.25</v>
      </c>
      <c r="D816" s="270">
        <v>0</v>
      </c>
      <c r="E816" s="270">
        <v>0</v>
      </c>
      <c r="F816" s="270">
        <v>0</v>
      </c>
      <c r="G816" s="263">
        <f>C816*0.0327+D816*2/36</f>
        <v>6.0576749999999997</v>
      </c>
      <c r="H816" s="262">
        <f>C816*0.0258+D816*3/48</f>
        <v>4.7794499999999998</v>
      </c>
      <c r="I816" s="262">
        <f>C816*0.0217+D816*4/60</f>
        <v>4.0199249999999997</v>
      </c>
      <c r="J816" s="219"/>
    </row>
    <row r="817" spans="1:10" s="223" customFormat="1" x14ac:dyDescent="0.25">
      <c r="A817" s="268" t="s">
        <v>3281</v>
      </c>
      <c r="B817" s="268" t="s">
        <v>3300</v>
      </c>
      <c r="C817" s="262">
        <v>123.5</v>
      </c>
      <c r="D817" s="270">
        <v>0</v>
      </c>
      <c r="E817" s="270">
        <v>0</v>
      </c>
      <c r="F817" s="270">
        <v>0</v>
      </c>
      <c r="G817" s="263">
        <f>C817*0.0327+D817*2/36</f>
        <v>4.0384500000000001</v>
      </c>
      <c r="H817" s="262">
        <f>C817*0.0258+D817*3/48</f>
        <v>3.1863000000000001</v>
      </c>
      <c r="I817" s="262">
        <f>C817*0.0217+D817*4/60</f>
        <v>2.6799500000000003</v>
      </c>
      <c r="J817" s="219"/>
    </row>
    <row r="818" spans="1:10" s="223" customFormat="1" x14ac:dyDescent="0.25">
      <c r="A818" s="268" t="s">
        <v>3282</v>
      </c>
      <c r="B818" s="268" t="s">
        <v>3301</v>
      </c>
      <c r="C818" s="262">
        <v>470.25</v>
      </c>
      <c r="D818" s="269">
        <v>72</v>
      </c>
      <c r="E818" s="270">
        <v>0</v>
      </c>
      <c r="F818" s="270">
        <v>0</v>
      </c>
      <c r="G818" s="263">
        <f>C818*0.0327+D818*2/36</f>
        <v>19.377175000000001</v>
      </c>
      <c r="H818" s="262">
        <f>C818*0.0258+D818*3/48</f>
        <v>16.632449999999999</v>
      </c>
      <c r="I818" s="262">
        <f>C818*0.0217+D818*4/60</f>
        <v>15.004425000000001</v>
      </c>
      <c r="J818" s="219"/>
    </row>
    <row r="819" spans="1:10" s="223" customFormat="1" x14ac:dyDescent="0.25">
      <c r="A819" s="268" t="s">
        <v>3283</v>
      </c>
      <c r="B819" s="268" t="s">
        <v>3302</v>
      </c>
      <c r="C819" s="262">
        <v>118.75</v>
      </c>
      <c r="D819" s="271">
        <v>0</v>
      </c>
      <c r="E819" s="270">
        <v>0</v>
      </c>
      <c r="F819" s="270">
        <v>0</v>
      </c>
      <c r="G819" s="263">
        <f>C819*0.0327+D819*2/36</f>
        <v>3.8831250000000002</v>
      </c>
      <c r="H819" s="262">
        <f>C819*0.0258+D819*3/48</f>
        <v>3.0637500000000002</v>
      </c>
      <c r="I819" s="262">
        <f>C819*0.0217+D819*4/60</f>
        <v>2.5768750000000002</v>
      </c>
      <c r="J819" s="219"/>
    </row>
    <row r="820" spans="1:10" s="223" customFormat="1" ht="30" x14ac:dyDescent="0.25">
      <c r="A820" s="268" t="s">
        <v>3284</v>
      </c>
      <c r="B820" s="268" t="s">
        <v>3303</v>
      </c>
      <c r="C820" s="262">
        <v>546.25</v>
      </c>
      <c r="D820" s="269">
        <v>84</v>
      </c>
      <c r="E820" s="270">
        <v>0</v>
      </c>
      <c r="F820" s="270">
        <v>0</v>
      </c>
      <c r="G820" s="263">
        <f>C820*0.0327+D820*2/36</f>
        <v>22.529041666666668</v>
      </c>
      <c r="H820" s="262">
        <f>C820*0.0258+D820*3/48</f>
        <v>19.343249999999998</v>
      </c>
      <c r="I820" s="262">
        <f>C820*0.0217+D820*4/60</f>
        <v>17.453625000000002</v>
      </c>
      <c r="J820" s="219"/>
    </row>
    <row r="821" spans="1:10" s="223" customFormat="1" x14ac:dyDescent="0.25">
      <c r="A821" s="268" t="s">
        <v>3285</v>
      </c>
      <c r="B821" s="268" t="s">
        <v>3304</v>
      </c>
      <c r="C821" s="262">
        <v>256.5</v>
      </c>
      <c r="D821" s="270">
        <v>0</v>
      </c>
      <c r="E821" s="270">
        <v>0</v>
      </c>
      <c r="F821" s="270">
        <v>0</v>
      </c>
      <c r="G821" s="263">
        <f>C821*0.0327+D821*2/36</f>
        <v>8.3875499999999992</v>
      </c>
      <c r="H821" s="262">
        <f>C821*0.0258+D821*3/48</f>
        <v>6.6177000000000001</v>
      </c>
      <c r="I821" s="262">
        <f>C821*0.0217+D821*4/60</f>
        <v>5.5660499999999997</v>
      </c>
      <c r="J821" s="219"/>
    </row>
    <row r="822" spans="1:10" s="223" customFormat="1" x14ac:dyDescent="0.25">
      <c r="A822" s="268" t="s">
        <v>3286</v>
      </c>
      <c r="B822" s="268" t="s">
        <v>3305</v>
      </c>
      <c r="C822" s="262">
        <v>171</v>
      </c>
      <c r="D822" s="270">
        <v>0</v>
      </c>
      <c r="E822" s="270">
        <v>0</v>
      </c>
      <c r="F822" s="270">
        <v>0</v>
      </c>
      <c r="G822" s="263">
        <f>C822*0.0327+D822*2/36</f>
        <v>5.5917000000000003</v>
      </c>
      <c r="H822" s="262">
        <f>C822*0.0258+D822*3/48</f>
        <v>4.4118000000000004</v>
      </c>
      <c r="I822" s="262">
        <f>C822*0.0217+D822*4/60</f>
        <v>3.7107000000000001</v>
      </c>
      <c r="J822" s="219"/>
    </row>
    <row r="823" spans="1:10" s="223" customFormat="1" ht="45" x14ac:dyDescent="0.25">
      <c r="A823" s="268" t="s">
        <v>3287</v>
      </c>
      <c r="B823" s="268" t="s">
        <v>3306</v>
      </c>
      <c r="C823" s="262">
        <v>3002</v>
      </c>
      <c r="D823" s="269">
        <v>444</v>
      </c>
      <c r="E823" s="270">
        <v>0</v>
      </c>
      <c r="F823" s="270">
        <v>0</v>
      </c>
      <c r="G823" s="263">
        <f>C823*0.0327+D823*2/36</f>
        <v>122.83206666666668</v>
      </c>
      <c r="H823" s="262">
        <f>C823*0.0258+D823*3/48</f>
        <v>105.2016</v>
      </c>
      <c r="I823" s="262">
        <f>C823*0.0217+D823*4/60</f>
        <v>94.743400000000008</v>
      </c>
      <c r="J823" s="219"/>
    </row>
    <row r="824" spans="1:10" s="223" customFormat="1" ht="30" x14ac:dyDescent="0.25">
      <c r="A824" s="268" t="s">
        <v>3288</v>
      </c>
      <c r="B824" s="268" t="s">
        <v>3307</v>
      </c>
      <c r="C824" s="262">
        <v>3144.5</v>
      </c>
      <c r="D824" s="269">
        <v>432</v>
      </c>
      <c r="E824" s="270">
        <v>0</v>
      </c>
      <c r="F824" s="270">
        <v>0</v>
      </c>
      <c r="G824" s="263">
        <f>C824*0.0327+D824*2/36</f>
        <v>126.82514999999999</v>
      </c>
      <c r="H824" s="262">
        <f>C824*0.0258+D824*3/48</f>
        <v>108.1281</v>
      </c>
      <c r="I824" s="262">
        <f>C824*0.0217+D824*4/60</f>
        <v>97.035650000000004</v>
      </c>
      <c r="J824" s="219"/>
    </row>
    <row r="825" spans="1:10" s="223" customFormat="1" ht="60" x14ac:dyDescent="0.25">
      <c r="A825" s="268" t="s">
        <v>3289</v>
      </c>
      <c r="B825" s="268" t="s">
        <v>3308</v>
      </c>
      <c r="C825" s="262">
        <v>3439</v>
      </c>
      <c r="D825" s="269">
        <v>468</v>
      </c>
      <c r="E825" s="270">
        <v>0</v>
      </c>
      <c r="F825" s="270">
        <v>0</v>
      </c>
      <c r="G825" s="263">
        <f>C825*0.0327+D825*2/36</f>
        <v>138.45529999999999</v>
      </c>
      <c r="H825" s="262">
        <f>C825*0.0258+D825*3/48</f>
        <v>117.97620000000001</v>
      </c>
      <c r="I825" s="262">
        <f>C825*0.0217+D825*4/60</f>
        <v>105.8263</v>
      </c>
      <c r="J825" s="219"/>
    </row>
    <row r="826" spans="1:10" s="223" customFormat="1" ht="45" x14ac:dyDescent="0.25">
      <c r="A826" s="224" t="s">
        <v>665</v>
      </c>
      <c r="B826" s="221" t="s">
        <v>666</v>
      </c>
      <c r="C826" s="58">
        <v>1344.7700000000034</v>
      </c>
      <c r="D826" s="36">
        <v>204</v>
      </c>
      <c r="E826" s="36">
        <v>0</v>
      </c>
      <c r="F826" s="36">
        <v>0</v>
      </c>
      <c r="G826" s="36">
        <v>55.307312333333449</v>
      </c>
      <c r="H826" s="58">
        <v>47.445066000000089</v>
      </c>
      <c r="I826" s="58">
        <v>42.781509000000071</v>
      </c>
      <c r="J826" s="219"/>
    </row>
    <row r="827" spans="1:10" s="223" customFormat="1" x14ac:dyDescent="0.25">
      <c r="A827" s="224" t="s">
        <v>667</v>
      </c>
      <c r="B827" s="221" t="s">
        <v>668</v>
      </c>
      <c r="C827" s="58">
        <v>393.61999999999966</v>
      </c>
      <c r="D827" s="36">
        <v>60</v>
      </c>
      <c r="E827" s="36">
        <v>0</v>
      </c>
      <c r="F827" s="36">
        <v>0</v>
      </c>
      <c r="G827" s="36">
        <v>16.204707333333321</v>
      </c>
      <c r="H827" s="58">
        <v>13.905395999999991</v>
      </c>
      <c r="I827" s="58">
        <v>12.541553999999993</v>
      </c>
      <c r="J827" s="219"/>
    </row>
    <row r="828" spans="1:10" s="223" customFormat="1" x14ac:dyDescent="0.25">
      <c r="A828" s="224" t="s">
        <v>669</v>
      </c>
      <c r="B828" s="221" t="s">
        <v>670</v>
      </c>
      <c r="C828" s="58">
        <v>58.170000000000066</v>
      </c>
      <c r="D828" s="36">
        <v>0</v>
      </c>
      <c r="E828" s="36">
        <v>0</v>
      </c>
      <c r="F828" s="36">
        <v>0</v>
      </c>
      <c r="G828" s="36">
        <v>1.9021590000000022</v>
      </c>
      <c r="H828" s="58">
        <v>1.5007860000000017</v>
      </c>
      <c r="I828" s="58">
        <v>1.2622890000000015</v>
      </c>
      <c r="J828" s="219"/>
    </row>
    <row r="829" spans="1:10" s="223" customFormat="1" x14ac:dyDescent="0.25">
      <c r="A829" s="224" t="s">
        <v>671</v>
      </c>
      <c r="B829" s="221" t="s">
        <v>672</v>
      </c>
      <c r="C829" s="58">
        <v>32.65</v>
      </c>
      <c r="D829" s="36">
        <v>0</v>
      </c>
      <c r="E829" s="36">
        <v>0</v>
      </c>
      <c r="F829" s="36">
        <v>0</v>
      </c>
      <c r="G829" s="36">
        <v>1.067655</v>
      </c>
      <c r="H829" s="58">
        <v>0.84236999999999995</v>
      </c>
      <c r="I829" s="58">
        <v>0.70850499999999994</v>
      </c>
      <c r="J829" s="219"/>
    </row>
    <row r="830" spans="1:10" s="223" customFormat="1" x14ac:dyDescent="0.25">
      <c r="A830" s="224" t="s">
        <v>673</v>
      </c>
      <c r="B830" s="221" t="s">
        <v>674</v>
      </c>
      <c r="C830" s="58">
        <v>134.69999999999999</v>
      </c>
      <c r="D830" s="36">
        <v>0</v>
      </c>
      <c r="E830" s="36">
        <v>0</v>
      </c>
      <c r="F830" s="36">
        <v>0</v>
      </c>
      <c r="G830" s="36">
        <v>4.4046899999999996</v>
      </c>
      <c r="H830" s="58">
        <v>3.4752599999999996</v>
      </c>
      <c r="I830" s="58">
        <v>2.92299</v>
      </c>
      <c r="J830" s="219"/>
    </row>
    <row r="831" spans="1:10" s="223" customFormat="1" x14ac:dyDescent="0.25">
      <c r="A831" s="224" t="s">
        <v>675</v>
      </c>
      <c r="B831" s="221" t="s">
        <v>676</v>
      </c>
      <c r="C831" s="58">
        <v>939.51000000000192</v>
      </c>
      <c r="D831" s="36">
        <v>144</v>
      </c>
      <c r="E831" s="36">
        <v>0</v>
      </c>
      <c r="F831" s="36">
        <v>0</v>
      </c>
      <c r="G831" s="36">
        <v>38.721977000000066</v>
      </c>
      <c r="H831" s="58">
        <v>33.239358000000053</v>
      </c>
      <c r="I831" s="58">
        <v>29.987367000000042</v>
      </c>
      <c r="J831" s="219"/>
    </row>
    <row r="832" spans="1:10" s="223" customFormat="1" ht="30" x14ac:dyDescent="0.25">
      <c r="A832" s="224" t="s">
        <v>677</v>
      </c>
      <c r="B832" s="221" t="s">
        <v>2320</v>
      </c>
      <c r="C832" s="58">
        <v>7939.0535</v>
      </c>
      <c r="D832" s="36">
        <v>1932</v>
      </c>
      <c r="E832" s="36">
        <v>175.61</v>
      </c>
      <c r="F832" s="36">
        <v>0</v>
      </c>
      <c r="G832" s="36">
        <v>381.57454944999995</v>
      </c>
      <c r="H832" s="58">
        <v>340.21174696666668</v>
      </c>
      <c r="I832" s="58">
        <v>315.7116276166667</v>
      </c>
      <c r="J832" s="219"/>
    </row>
    <row r="833" spans="1:10" s="223" customFormat="1" ht="45" x14ac:dyDescent="0.25">
      <c r="A833" s="224" t="s">
        <v>678</v>
      </c>
      <c r="B833" s="221" t="s">
        <v>679</v>
      </c>
      <c r="C833" s="58">
        <v>8733.4814999999999</v>
      </c>
      <c r="D833" s="36">
        <v>2268</v>
      </c>
      <c r="E833" s="36">
        <v>168</v>
      </c>
      <c r="F833" s="36">
        <v>0</v>
      </c>
      <c r="G833" s="36">
        <v>425.58484505000001</v>
      </c>
      <c r="H833" s="58">
        <v>381.07382269999999</v>
      </c>
      <c r="I833" s="58">
        <v>354.71654854999997</v>
      </c>
      <c r="J833" s="219"/>
    </row>
    <row r="834" spans="1:10" s="223" customFormat="1" ht="45" x14ac:dyDescent="0.25">
      <c r="A834" s="224" t="s">
        <v>680</v>
      </c>
      <c r="B834" s="221" t="s">
        <v>681</v>
      </c>
      <c r="C834" s="58">
        <v>8137.6605</v>
      </c>
      <c r="D834" s="36">
        <v>2160</v>
      </c>
      <c r="E834" s="36">
        <v>168</v>
      </c>
      <c r="F834" s="36">
        <v>0</v>
      </c>
      <c r="G834" s="36">
        <v>400.10149834999999</v>
      </c>
      <c r="H834" s="58">
        <v>358.95164090000003</v>
      </c>
      <c r="I834" s="58">
        <v>334.58723284999996</v>
      </c>
      <c r="J834" s="219"/>
    </row>
    <row r="835" spans="1:10" s="223" customFormat="1" x14ac:dyDescent="0.25">
      <c r="A835" s="224" t="s">
        <v>682</v>
      </c>
      <c r="B835" s="221" t="s">
        <v>683</v>
      </c>
      <c r="C835" s="58">
        <v>4951.4199999999864</v>
      </c>
      <c r="D835" s="36">
        <v>660</v>
      </c>
      <c r="E835" s="36">
        <v>105</v>
      </c>
      <c r="F835" s="36">
        <v>0</v>
      </c>
      <c r="G835" s="36">
        <v>207.32810066666622</v>
      </c>
      <c r="H835" s="58">
        <v>177.74663599999965</v>
      </c>
      <c r="I835" s="58">
        <v>160.1958139999997</v>
      </c>
      <c r="J835" s="219"/>
    </row>
    <row r="836" spans="1:10" s="223" customFormat="1" x14ac:dyDescent="0.25">
      <c r="A836" s="224" t="s">
        <v>684</v>
      </c>
      <c r="B836" s="221" t="s">
        <v>2321</v>
      </c>
      <c r="C836" s="58">
        <v>4667.2645000000002</v>
      </c>
      <c r="D836" s="36">
        <v>1104</v>
      </c>
      <c r="E836" s="36">
        <v>69</v>
      </c>
      <c r="F836" s="36">
        <v>0</v>
      </c>
      <c r="G836" s="36">
        <v>219.70288248333335</v>
      </c>
      <c r="H836" s="58">
        <v>195.1654241</v>
      </c>
      <c r="I836" s="58">
        <v>180.62963965</v>
      </c>
      <c r="J836" s="219"/>
    </row>
    <row r="837" spans="1:10" s="223" customFormat="1" x14ac:dyDescent="0.25">
      <c r="A837" s="224" t="s">
        <v>685</v>
      </c>
      <c r="B837" s="221" t="s">
        <v>686</v>
      </c>
      <c r="C837" s="58">
        <v>2002.4900000000034</v>
      </c>
      <c r="D837" s="36">
        <v>276</v>
      </c>
      <c r="E837" s="36">
        <v>0</v>
      </c>
      <c r="F837" s="36">
        <v>0</v>
      </c>
      <c r="G837" s="36">
        <v>80.814756333333435</v>
      </c>
      <c r="H837" s="58">
        <v>68.914242000000087</v>
      </c>
      <c r="I837" s="58">
        <v>61.854033000000072</v>
      </c>
      <c r="J837" s="219"/>
    </row>
    <row r="838" spans="1:10" s="223" customFormat="1" ht="60" x14ac:dyDescent="0.25">
      <c r="A838" s="224" t="s">
        <v>687</v>
      </c>
      <c r="B838" s="221" t="s">
        <v>688</v>
      </c>
      <c r="C838" s="58">
        <v>6553.5899999999865</v>
      </c>
      <c r="D838" s="36">
        <v>912</v>
      </c>
      <c r="E838" s="36">
        <v>0</v>
      </c>
      <c r="F838" s="36">
        <v>0</v>
      </c>
      <c r="G838" s="36">
        <v>264.96905966666623</v>
      </c>
      <c r="H838" s="58">
        <v>226.08262199999965</v>
      </c>
      <c r="I838" s="58">
        <v>203.01290299999971</v>
      </c>
      <c r="J838" s="219"/>
    </row>
    <row r="839" spans="1:10" s="223" customFormat="1" x14ac:dyDescent="0.25">
      <c r="A839" s="224" t="s">
        <v>689</v>
      </c>
      <c r="B839" s="221" t="s">
        <v>690</v>
      </c>
      <c r="C839" s="58">
        <v>13725.870000000028</v>
      </c>
      <c r="D839" s="36">
        <v>1908</v>
      </c>
      <c r="E839" s="36">
        <v>0</v>
      </c>
      <c r="F839" s="36">
        <v>0</v>
      </c>
      <c r="G839" s="36">
        <v>554.83594900000094</v>
      </c>
      <c r="H839" s="58">
        <v>473.3774460000007</v>
      </c>
      <c r="I839" s="58">
        <v>425.05137900000062</v>
      </c>
      <c r="J839" s="219"/>
    </row>
    <row r="840" spans="1:10" s="223" customFormat="1" ht="30" x14ac:dyDescent="0.25">
      <c r="A840" s="224" t="s">
        <v>693</v>
      </c>
      <c r="B840" s="221" t="s">
        <v>694</v>
      </c>
      <c r="C840" s="58">
        <v>16067.86000000003</v>
      </c>
      <c r="D840" s="36">
        <v>2232</v>
      </c>
      <c r="E840" s="36">
        <v>0</v>
      </c>
      <c r="F840" s="36">
        <v>0</v>
      </c>
      <c r="G840" s="36">
        <v>649.41902200000095</v>
      </c>
      <c r="H840" s="58">
        <v>554.05078800000069</v>
      </c>
      <c r="I840" s="58">
        <v>497.47256200000066</v>
      </c>
      <c r="J840" s="219"/>
    </row>
    <row r="841" spans="1:10" s="223" customFormat="1" ht="75" x14ac:dyDescent="0.25">
      <c r="A841" s="224" t="s">
        <v>707</v>
      </c>
      <c r="B841" s="221" t="s">
        <v>708</v>
      </c>
      <c r="C841" s="58">
        <v>10017.44000000003</v>
      </c>
      <c r="D841" s="36">
        <v>1392</v>
      </c>
      <c r="E841" s="36">
        <v>0</v>
      </c>
      <c r="F841" s="36">
        <v>0</v>
      </c>
      <c r="G841" s="36">
        <v>404.90362133333429</v>
      </c>
      <c r="H841" s="58">
        <v>345.44995200000079</v>
      </c>
      <c r="I841" s="58">
        <v>310.17844800000063</v>
      </c>
      <c r="J841" s="219"/>
    </row>
    <row r="842" spans="1:10" s="223" customFormat="1" ht="30" x14ac:dyDescent="0.25">
      <c r="A842" s="266" t="s">
        <v>3309</v>
      </c>
      <c r="B842" s="267" t="s">
        <v>3310</v>
      </c>
      <c r="C842" s="264">
        <v>0</v>
      </c>
      <c r="D842" s="265">
        <v>0</v>
      </c>
      <c r="E842" s="265">
        <v>0</v>
      </c>
      <c r="F842" s="265">
        <v>588</v>
      </c>
      <c r="G842" s="265">
        <v>49</v>
      </c>
      <c r="H842" s="264">
        <v>49</v>
      </c>
      <c r="I842" s="264">
        <v>49</v>
      </c>
      <c r="J842" s="219"/>
    </row>
    <row r="843" spans="1:10" s="223" customFormat="1" ht="30" x14ac:dyDescent="0.25">
      <c r="A843" s="83" t="s">
        <v>2718</v>
      </c>
      <c r="B843" s="70" t="s">
        <v>2729</v>
      </c>
      <c r="C843" s="58">
        <v>0</v>
      </c>
      <c r="D843" s="36">
        <v>0</v>
      </c>
      <c r="E843" s="36">
        <v>0</v>
      </c>
      <c r="F843" s="36">
        <v>1188</v>
      </c>
      <c r="G843" s="36">
        <v>99</v>
      </c>
      <c r="H843" s="58">
        <v>99</v>
      </c>
      <c r="I843" s="58">
        <v>99</v>
      </c>
      <c r="J843" s="219"/>
    </row>
    <row r="844" spans="1:10" s="223" customFormat="1" ht="30" x14ac:dyDescent="0.25">
      <c r="A844" s="106" t="s">
        <v>3165</v>
      </c>
      <c r="B844" s="107" t="s">
        <v>3158</v>
      </c>
      <c r="C844" s="36">
        <v>0</v>
      </c>
      <c r="D844" s="36">
        <v>0</v>
      </c>
      <c r="E844" s="36">
        <v>0</v>
      </c>
      <c r="F844" s="36">
        <v>179988</v>
      </c>
      <c r="G844" s="36">
        <v>14999</v>
      </c>
      <c r="H844" s="36">
        <v>14999</v>
      </c>
      <c r="I844" s="36">
        <v>14999</v>
      </c>
      <c r="J844" s="219"/>
    </row>
    <row r="845" spans="1:10" s="223" customFormat="1" ht="30" x14ac:dyDescent="0.25">
      <c r="A845" s="106" t="s">
        <v>3166</v>
      </c>
      <c r="B845" s="107" t="s">
        <v>3159</v>
      </c>
      <c r="C845" s="36">
        <v>0</v>
      </c>
      <c r="D845" s="36">
        <v>0</v>
      </c>
      <c r="E845" s="36">
        <v>0</v>
      </c>
      <c r="F845" s="36">
        <v>239988</v>
      </c>
      <c r="G845" s="36">
        <v>19999</v>
      </c>
      <c r="H845" s="36">
        <v>19999</v>
      </c>
      <c r="I845" s="36">
        <v>19999</v>
      </c>
      <c r="J845" s="219"/>
    </row>
    <row r="846" spans="1:10" s="223" customFormat="1" ht="30" x14ac:dyDescent="0.25">
      <c r="A846" s="106" t="s">
        <v>3167</v>
      </c>
      <c r="B846" s="107" t="s">
        <v>3160</v>
      </c>
      <c r="C846" s="36">
        <v>0</v>
      </c>
      <c r="D846" s="36">
        <v>0</v>
      </c>
      <c r="E846" s="36">
        <v>0</v>
      </c>
      <c r="F846" s="36">
        <v>359988</v>
      </c>
      <c r="G846" s="36">
        <v>29999</v>
      </c>
      <c r="H846" s="36">
        <v>29999</v>
      </c>
      <c r="I846" s="36">
        <v>29999</v>
      </c>
      <c r="J846" s="219"/>
    </row>
    <row r="847" spans="1:10" s="223" customFormat="1" ht="30" x14ac:dyDescent="0.25">
      <c r="A847" s="106" t="s">
        <v>3168</v>
      </c>
      <c r="B847" s="107" t="s">
        <v>3161</v>
      </c>
      <c r="C847" s="36">
        <v>0</v>
      </c>
      <c r="D847" s="36">
        <v>0</v>
      </c>
      <c r="E847" s="36">
        <v>0</v>
      </c>
      <c r="F847" s="36">
        <v>95988</v>
      </c>
      <c r="G847" s="36">
        <v>7999</v>
      </c>
      <c r="H847" s="36">
        <v>7999</v>
      </c>
      <c r="I847" s="36">
        <v>7999</v>
      </c>
      <c r="J847" s="219"/>
    </row>
    <row r="848" spans="1:10" s="223" customFormat="1" ht="30" x14ac:dyDescent="0.25">
      <c r="A848" s="106" t="s">
        <v>3169</v>
      </c>
      <c r="B848" s="107" t="s">
        <v>3162</v>
      </c>
      <c r="C848" s="36">
        <v>0</v>
      </c>
      <c r="D848" s="36">
        <v>0</v>
      </c>
      <c r="E848" s="36">
        <v>0</v>
      </c>
      <c r="F848" s="36">
        <v>41988</v>
      </c>
      <c r="G848" s="36">
        <v>3499</v>
      </c>
      <c r="H848" s="36">
        <v>3499</v>
      </c>
      <c r="I848" s="36">
        <v>3499</v>
      </c>
      <c r="J848" s="219"/>
    </row>
    <row r="849" spans="1:10" s="222" customFormat="1" ht="30" x14ac:dyDescent="0.25">
      <c r="A849" s="83" t="s">
        <v>2719</v>
      </c>
      <c r="B849" s="70" t="s">
        <v>2730</v>
      </c>
      <c r="C849" s="58">
        <v>0</v>
      </c>
      <c r="D849" s="36">
        <v>0</v>
      </c>
      <c r="E849" s="36">
        <v>0</v>
      </c>
      <c r="F849" s="36">
        <v>3588</v>
      </c>
      <c r="G849" s="36">
        <v>299</v>
      </c>
      <c r="H849" s="58">
        <v>299</v>
      </c>
      <c r="I849" s="58">
        <v>299</v>
      </c>
      <c r="J849" s="219"/>
    </row>
    <row r="850" spans="1:10" s="222" customFormat="1" ht="30" x14ac:dyDescent="0.25">
      <c r="A850" s="83" t="s">
        <v>2720</v>
      </c>
      <c r="B850" s="70" t="s">
        <v>2731</v>
      </c>
      <c r="C850" s="58">
        <v>0</v>
      </c>
      <c r="D850" s="36">
        <v>0</v>
      </c>
      <c r="E850" s="36">
        <v>0</v>
      </c>
      <c r="F850" s="36">
        <v>5988</v>
      </c>
      <c r="G850" s="36">
        <v>499</v>
      </c>
      <c r="H850" s="58">
        <v>499</v>
      </c>
      <c r="I850" s="58">
        <v>499</v>
      </c>
      <c r="J850" s="219"/>
    </row>
    <row r="851" spans="1:10" s="223" customFormat="1" ht="30" x14ac:dyDescent="0.25">
      <c r="A851" s="83" t="s">
        <v>2721</v>
      </c>
      <c r="B851" s="70" t="s">
        <v>2732</v>
      </c>
      <c r="C851" s="58">
        <v>0</v>
      </c>
      <c r="D851" s="36">
        <v>0</v>
      </c>
      <c r="E851" s="36">
        <v>0</v>
      </c>
      <c r="F851" s="36">
        <v>8988</v>
      </c>
      <c r="G851" s="36">
        <v>749</v>
      </c>
      <c r="H851" s="58">
        <v>749</v>
      </c>
      <c r="I851" s="58">
        <v>749</v>
      </c>
      <c r="J851" s="219"/>
    </row>
    <row r="852" spans="1:10" s="222" customFormat="1" ht="30" x14ac:dyDescent="0.25">
      <c r="A852" s="83" t="s">
        <v>2722</v>
      </c>
      <c r="B852" s="70" t="s">
        <v>2733</v>
      </c>
      <c r="C852" s="58">
        <v>0</v>
      </c>
      <c r="D852" s="36">
        <v>0</v>
      </c>
      <c r="E852" s="36">
        <v>0</v>
      </c>
      <c r="F852" s="36">
        <v>17988</v>
      </c>
      <c r="G852" s="36">
        <v>1499</v>
      </c>
      <c r="H852" s="58">
        <v>1499</v>
      </c>
      <c r="I852" s="58">
        <v>1499</v>
      </c>
      <c r="J852" s="219"/>
    </row>
    <row r="853" spans="1:10" s="222" customFormat="1" ht="30" x14ac:dyDescent="0.25">
      <c r="A853" s="83" t="s">
        <v>2723</v>
      </c>
      <c r="B853" s="70" t="s">
        <v>2734</v>
      </c>
      <c r="C853" s="58">
        <v>0</v>
      </c>
      <c r="D853" s="36">
        <v>0</v>
      </c>
      <c r="E853" s="36">
        <v>0</v>
      </c>
      <c r="F853" s="36">
        <v>23988</v>
      </c>
      <c r="G853" s="36">
        <v>1999</v>
      </c>
      <c r="H853" s="58">
        <v>1999</v>
      </c>
      <c r="I853" s="58">
        <v>1999</v>
      </c>
      <c r="J853" s="219"/>
    </row>
    <row r="854" spans="1:10" s="222" customFormat="1" ht="30" x14ac:dyDescent="0.25">
      <c r="A854" s="83" t="s">
        <v>2724</v>
      </c>
      <c r="B854" s="70" t="s">
        <v>2735</v>
      </c>
      <c r="C854" s="58">
        <v>0</v>
      </c>
      <c r="D854" s="36">
        <v>0</v>
      </c>
      <c r="E854" s="36">
        <v>0</v>
      </c>
      <c r="F854" s="36">
        <v>29988</v>
      </c>
      <c r="G854" s="36">
        <v>2499</v>
      </c>
      <c r="H854" s="58">
        <v>2499</v>
      </c>
      <c r="I854" s="58">
        <v>2499</v>
      </c>
      <c r="J854" s="219"/>
    </row>
    <row r="855" spans="1:10" s="222" customFormat="1" ht="30" x14ac:dyDescent="0.25">
      <c r="A855" s="83" t="s">
        <v>2725</v>
      </c>
      <c r="B855" s="70" t="s">
        <v>2736</v>
      </c>
      <c r="C855" s="58">
        <v>0</v>
      </c>
      <c r="D855" s="36">
        <v>0</v>
      </c>
      <c r="E855" s="36">
        <v>0</v>
      </c>
      <c r="F855" s="36">
        <v>59888</v>
      </c>
      <c r="G855" s="36">
        <v>4990.666666666667</v>
      </c>
      <c r="H855" s="58">
        <v>4990.666666666667</v>
      </c>
      <c r="I855" s="58">
        <v>4990.666666666667</v>
      </c>
      <c r="J855" s="219"/>
    </row>
    <row r="856" spans="1:10" s="222" customFormat="1" ht="30" x14ac:dyDescent="0.25">
      <c r="A856" s="83" t="s">
        <v>2726</v>
      </c>
      <c r="B856" s="70" t="s">
        <v>2737</v>
      </c>
      <c r="C856" s="58">
        <v>0</v>
      </c>
      <c r="D856" s="36">
        <v>0</v>
      </c>
      <c r="E856" s="36">
        <v>0</v>
      </c>
      <c r="F856" s="36">
        <v>111988</v>
      </c>
      <c r="G856" s="36">
        <v>9332.3333333333339</v>
      </c>
      <c r="H856" s="58">
        <v>9332.3333333333339</v>
      </c>
      <c r="I856" s="58">
        <v>9332.3333333333339</v>
      </c>
      <c r="J856" s="219"/>
    </row>
    <row r="857" spans="1:10" s="223" customFormat="1" ht="45" x14ac:dyDescent="0.25">
      <c r="A857" s="224" t="s">
        <v>2195</v>
      </c>
      <c r="B857" s="221" t="s">
        <v>2196</v>
      </c>
      <c r="C857" s="58">
        <v>0</v>
      </c>
      <c r="D857" s="36">
        <v>0</v>
      </c>
      <c r="E857" s="36">
        <v>0</v>
      </c>
      <c r="F857" s="36">
        <v>740</v>
      </c>
      <c r="G857" s="36">
        <v>61.666666666666664</v>
      </c>
      <c r="H857" s="58">
        <v>61.666666666666664</v>
      </c>
      <c r="I857" s="58">
        <v>61.666666666666664</v>
      </c>
      <c r="J857" s="219"/>
    </row>
    <row r="858" spans="1:10" s="223" customFormat="1" ht="60" x14ac:dyDescent="0.25">
      <c r="A858" s="224" t="s">
        <v>2197</v>
      </c>
      <c r="B858" s="221" t="s">
        <v>2198</v>
      </c>
      <c r="C858" s="58">
        <v>0</v>
      </c>
      <c r="D858" s="36">
        <v>0</v>
      </c>
      <c r="E858" s="36">
        <v>0</v>
      </c>
      <c r="F858" s="36">
        <v>348</v>
      </c>
      <c r="G858" s="36">
        <v>29</v>
      </c>
      <c r="H858" s="58">
        <v>29</v>
      </c>
      <c r="I858" s="58">
        <v>29</v>
      </c>
      <c r="J858" s="219"/>
    </row>
    <row r="859" spans="1:10" s="223" customFormat="1" ht="45" x14ac:dyDescent="0.25">
      <c r="A859" s="224" t="s">
        <v>2199</v>
      </c>
      <c r="B859" s="221" t="s">
        <v>2200</v>
      </c>
      <c r="C859" s="58">
        <v>0</v>
      </c>
      <c r="D859" s="36">
        <v>0</v>
      </c>
      <c r="E859" s="36">
        <v>0</v>
      </c>
      <c r="F859" s="36">
        <v>2745</v>
      </c>
      <c r="G859" s="36">
        <v>228.75</v>
      </c>
      <c r="H859" s="58">
        <v>228.75</v>
      </c>
      <c r="I859" s="58">
        <v>228.75</v>
      </c>
      <c r="J859" s="219"/>
    </row>
    <row r="860" spans="1:10" s="223" customFormat="1" x14ac:dyDescent="0.25">
      <c r="A860" s="106" t="s">
        <v>2923</v>
      </c>
      <c r="B860" s="107" t="s">
        <v>2924</v>
      </c>
      <c r="C860" s="58">
        <v>0</v>
      </c>
      <c r="D860" s="58">
        <v>0</v>
      </c>
      <c r="E860" s="58">
        <v>0</v>
      </c>
      <c r="F860" s="36">
        <v>40000</v>
      </c>
      <c r="G860" s="36">
        <f>C860*0.0327+D860*2/36+E860/12+F860/12</f>
        <v>3333.3333333333335</v>
      </c>
      <c r="H860" s="58">
        <f>C860*0.0258+D860*3/48+E860/12+F860/12</f>
        <v>3333.3333333333335</v>
      </c>
      <c r="I860" s="58">
        <f>F860/12</f>
        <v>3333.3333333333335</v>
      </c>
      <c r="J860" s="219"/>
    </row>
    <row r="861" spans="1:10" s="223" customFormat="1" x14ac:dyDescent="0.25">
      <c r="A861" s="83" t="s">
        <v>2727</v>
      </c>
      <c r="B861" s="70" t="s">
        <v>2738</v>
      </c>
      <c r="C861" s="58">
        <v>0</v>
      </c>
      <c r="D861" s="36">
        <v>0</v>
      </c>
      <c r="E861" s="36">
        <v>0</v>
      </c>
      <c r="F861" s="36">
        <v>70000</v>
      </c>
      <c r="G861" s="36">
        <v>5833.333333333333</v>
      </c>
      <c r="H861" s="58">
        <v>5833.333333333333</v>
      </c>
      <c r="I861" s="58">
        <v>5833.333333333333</v>
      </c>
      <c r="J861" s="219"/>
    </row>
    <row r="862" spans="1:10" s="223" customFormat="1" x14ac:dyDescent="0.25">
      <c r="A862" s="83" t="s">
        <v>2728</v>
      </c>
      <c r="B862" s="70" t="s">
        <v>2739</v>
      </c>
      <c r="C862" s="58">
        <v>0</v>
      </c>
      <c r="D862" s="36">
        <v>0</v>
      </c>
      <c r="E862" s="36">
        <v>0</v>
      </c>
      <c r="F862" s="36">
        <v>100000</v>
      </c>
      <c r="G862" s="36">
        <v>8333.3333333333339</v>
      </c>
      <c r="H862" s="58">
        <v>8333.3333333333339</v>
      </c>
      <c r="I862" s="58">
        <v>8333.3333333333339</v>
      </c>
      <c r="J862" s="219"/>
    </row>
    <row r="863" spans="1:10" s="223" customFormat="1" x14ac:dyDescent="0.25">
      <c r="A863" s="106" t="s">
        <v>3104</v>
      </c>
      <c r="B863" s="107" t="s">
        <v>3108</v>
      </c>
      <c r="C863" s="88">
        <v>0</v>
      </c>
      <c r="D863" s="88">
        <v>0</v>
      </c>
      <c r="E863" s="104">
        <v>0</v>
      </c>
      <c r="F863" s="88">
        <v>130000</v>
      </c>
      <c r="G863" s="36">
        <f>C863*0.0327+D863*2/36+E863/12+F863/12</f>
        <v>10833.333333333334</v>
      </c>
      <c r="H863" s="58">
        <f>C863*0.0258+D863*3/48+E863/12+F863/12</f>
        <v>10833.333333333334</v>
      </c>
      <c r="I863" s="58">
        <f>F863/12</f>
        <v>10833.333333333334</v>
      </c>
      <c r="J863" s="219"/>
    </row>
    <row r="864" spans="1:10" s="223" customFormat="1" ht="45" x14ac:dyDescent="0.25">
      <c r="A864" s="224" t="s">
        <v>2201</v>
      </c>
      <c r="B864" s="221" t="s">
        <v>2202</v>
      </c>
      <c r="C864" s="58">
        <v>0</v>
      </c>
      <c r="D864" s="36">
        <v>0</v>
      </c>
      <c r="E864" s="36">
        <v>0</v>
      </c>
      <c r="F864" s="36">
        <v>15679</v>
      </c>
      <c r="G864" s="36">
        <v>1306.5833333333333</v>
      </c>
      <c r="H864" s="58">
        <v>1306.5833333333333</v>
      </c>
      <c r="I864" s="58">
        <v>1306.5833333333333</v>
      </c>
      <c r="J864" s="219"/>
    </row>
    <row r="865" spans="1:10" s="223" customFormat="1" ht="45" x14ac:dyDescent="0.25">
      <c r="A865" s="224" t="s">
        <v>2203</v>
      </c>
      <c r="B865" s="221" t="s">
        <v>2204</v>
      </c>
      <c r="C865" s="58">
        <v>0</v>
      </c>
      <c r="D865" s="36">
        <v>0</v>
      </c>
      <c r="E865" s="36">
        <v>0</v>
      </c>
      <c r="F865" s="36">
        <v>1241</v>
      </c>
      <c r="G865" s="36">
        <v>103.41666666666667</v>
      </c>
      <c r="H865" s="58">
        <v>103.41666666666667</v>
      </c>
      <c r="I865" s="58">
        <v>103.41666666666667</v>
      </c>
      <c r="J865" s="219"/>
    </row>
    <row r="866" spans="1:10" s="223" customFormat="1" ht="45" x14ac:dyDescent="0.25">
      <c r="A866" s="224" t="s">
        <v>2205</v>
      </c>
      <c r="B866" s="221" t="s">
        <v>2206</v>
      </c>
      <c r="C866" s="58">
        <v>0</v>
      </c>
      <c r="D866" s="36">
        <v>0</v>
      </c>
      <c r="E866" s="36">
        <v>0</v>
      </c>
      <c r="F866" s="36">
        <v>4745</v>
      </c>
      <c r="G866" s="36">
        <v>395.41666666666669</v>
      </c>
      <c r="H866" s="58">
        <v>395.41666666666669</v>
      </c>
      <c r="I866" s="58">
        <v>395.41666666666669</v>
      </c>
      <c r="J866" s="219"/>
    </row>
    <row r="867" spans="1:10" s="222" customFormat="1" ht="45" x14ac:dyDescent="0.25">
      <c r="A867" s="86" t="s">
        <v>2646</v>
      </c>
      <c r="B867" s="87" t="s">
        <v>2647</v>
      </c>
      <c r="C867" s="58">
        <v>0</v>
      </c>
      <c r="D867" s="36">
        <v>0</v>
      </c>
      <c r="E867" s="36">
        <v>0</v>
      </c>
      <c r="F867" s="36">
        <v>7375</v>
      </c>
      <c r="G867" s="36">
        <v>614.58333333333337</v>
      </c>
      <c r="H867" s="58">
        <v>614.58333333333337</v>
      </c>
      <c r="I867" s="58">
        <v>614.58333333333337</v>
      </c>
      <c r="J867" s="219"/>
    </row>
    <row r="868" spans="1:10" s="222" customFormat="1" ht="45" x14ac:dyDescent="0.25">
      <c r="A868" s="86" t="s">
        <v>2648</v>
      </c>
      <c r="B868" s="87" t="s">
        <v>2649</v>
      </c>
      <c r="C868" s="58">
        <v>0</v>
      </c>
      <c r="D868" s="36">
        <v>0</v>
      </c>
      <c r="E868" s="36">
        <v>0</v>
      </c>
      <c r="F868" s="36">
        <v>3292</v>
      </c>
      <c r="G868" s="36">
        <v>274.33333333333331</v>
      </c>
      <c r="H868" s="58">
        <v>274.33333333333331</v>
      </c>
      <c r="I868" s="58">
        <v>274.33333333333331</v>
      </c>
      <c r="J868" s="219"/>
    </row>
    <row r="869" spans="1:10" s="223" customFormat="1" ht="45" x14ac:dyDescent="0.25">
      <c r="A869" s="224" t="s">
        <v>2207</v>
      </c>
      <c r="B869" s="221" t="s">
        <v>2208</v>
      </c>
      <c r="C869" s="58">
        <v>0</v>
      </c>
      <c r="D869" s="36">
        <v>0</v>
      </c>
      <c r="E869" s="36">
        <v>0</v>
      </c>
      <c r="F869" s="36">
        <v>9407</v>
      </c>
      <c r="G869" s="36">
        <v>783.91666666666663</v>
      </c>
      <c r="H869" s="58">
        <v>783.91666666666663</v>
      </c>
      <c r="I869" s="58">
        <v>783.91666666666663</v>
      </c>
      <c r="J869" s="219"/>
    </row>
    <row r="870" spans="1:10" s="223" customFormat="1" ht="30" x14ac:dyDescent="0.25">
      <c r="A870" s="224" t="s">
        <v>2742</v>
      </c>
      <c r="B870" s="56" t="s">
        <v>2743</v>
      </c>
      <c r="C870" s="58">
        <v>2717.1599999999921</v>
      </c>
      <c r="D870" s="36">
        <v>492</v>
      </c>
      <c r="E870" s="36">
        <v>0</v>
      </c>
      <c r="F870" s="36">
        <v>0</v>
      </c>
      <c r="G870" s="36">
        <v>116.18446533333307</v>
      </c>
      <c r="H870" s="58">
        <v>100.8527279999998</v>
      </c>
      <c r="I870" s="58">
        <v>91.762371999999829</v>
      </c>
      <c r="J870" s="219"/>
    </row>
    <row r="871" spans="1:10" s="223" customFormat="1" ht="30" x14ac:dyDescent="0.25">
      <c r="A871" s="224" t="s">
        <v>2744</v>
      </c>
      <c r="B871" s="56" t="s">
        <v>2745</v>
      </c>
      <c r="C871" s="58">
        <v>3162.7799999999929</v>
      </c>
      <c r="D871" s="36">
        <v>492</v>
      </c>
      <c r="E871" s="36">
        <v>0</v>
      </c>
      <c r="F871" s="36">
        <v>0</v>
      </c>
      <c r="G871" s="36">
        <v>130.7562393333331</v>
      </c>
      <c r="H871" s="58">
        <v>112.34972399999982</v>
      </c>
      <c r="I871" s="58">
        <v>101.43232599999985</v>
      </c>
      <c r="J871" s="219"/>
    </row>
    <row r="872" spans="1:10" s="223" customFormat="1" ht="30" x14ac:dyDescent="0.25">
      <c r="A872" s="224" t="s">
        <v>2746</v>
      </c>
      <c r="B872" s="56" t="s">
        <v>2747</v>
      </c>
      <c r="C872" s="58">
        <v>3077.0599999999927</v>
      </c>
      <c r="D872" s="36">
        <v>492</v>
      </c>
      <c r="E872" s="36">
        <v>0</v>
      </c>
      <c r="F872" s="36">
        <v>0</v>
      </c>
      <c r="G872" s="36">
        <v>127.95319533333308</v>
      </c>
      <c r="H872" s="58">
        <v>110.13814799999982</v>
      </c>
      <c r="I872" s="58">
        <v>99.572201999999834</v>
      </c>
      <c r="J872" s="219"/>
    </row>
    <row r="873" spans="1:10" s="222" customFormat="1" x14ac:dyDescent="0.25">
      <c r="A873" s="224" t="s">
        <v>712</v>
      </c>
      <c r="B873" s="221" t="s">
        <v>713</v>
      </c>
      <c r="C873" s="58">
        <v>186.87999999999926</v>
      </c>
      <c r="D873" s="36">
        <v>0</v>
      </c>
      <c r="E873" s="36">
        <v>0</v>
      </c>
      <c r="F873" s="36">
        <v>0</v>
      </c>
      <c r="G873" s="36">
        <v>6.110975999999976</v>
      </c>
      <c r="H873" s="58">
        <v>4.8215039999999805</v>
      </c>
      <c r="I873" s="58">
        <v>4.0552959999999842</v>
      </c>
      <c r="J873" s="219"/>
    </row>
    <row r="874" spans="1:10" s="222" customFormat="1" x14ac:dyDescent="0.25">
      <c r="A874" s="224" t="s">
        <v>714</v>
      </c>
      <c r="B874" s="221" t="s">
        <v>715</v>
      </c>
      <c r="C874" s="58">
        <v>334.08999999999918</v>
      </c>
      <c r="D874" s="36">
        <v>0</v>
      </c>
      <c r="E874" s="36">
        <v>0</v>
      </c>
      <c r="F874" s="36">
        <v>0</v>
      </c>
      <c r="G874" s="36">
        <v>10.924742999999973</v>
      </c>
      <c r="H874" s="58">
        <v>8.6195219999999786</v>
      </c>
      <c r="I874" s="58">
        <v>7.2497529999999824</v>
      </c>
      <c r="J874" s="219"/>
    </row>
    <row r="875" spans="1:10" s="222" customFormat="1" x14ac:dyDescent="0.25">
      <c r="A875" s="224" t="s">
        <v>716</v>
      </c>
      <c r="B875" s="221" t="s">
        <v>717</v>
      </c>
      <c r="C875" s="58">
        <v>132.69999999999999</v>
      </c>
      <c r="D875" s="36">
        <v>0</v>
      </c>
      <c r="E875" s="36">
        <v>0</v>
      </c>
      <c r="F875" s="36">
        <v>0</v>
      </c>
      <c r="G875" s="36">
        <f>C875*0.0327</f>
        <v>4.3392899999999992</v>
      </c>
      <c r="H875" s="58">
        <f>C875*0.0258</f>
        <v>3.4236599999999999</v>
      </c>
      <c r="I875" s="58">
        <f>C875*0.0212</f>
        <v>2.81324</v>
      </c>
      <c r="J875" s="219"/>
    </row>
    <row r="876" spans="1:10" s="222" customFormat="1" x14ac:dyDescent="0.25">
      <c r="A876" s="224" t="s">
        <v>718</v>
      </c>
      <c r="B876" s="221" t="s">
        <v>719</v>
      </c>
      <c r="C876" s="58">
        <v>630.84000000000196</v>
      </c>
      <c r="D876" s="36">
        <v>0</v>
      </c>
      <c r="E876" s="36">
        <v>0</v>
      </c>
      <c r="F876" s="36">
        <v>0</v>
      </c>
      <c r="G876" s="36">
        <v>20.628468000000066</v>
      </c>
      <c r="H876" s="58">
        <v>16.27567200000005</v>
      </c>
      <c r="I876" s="58">
        <v>13.689228000000043</v>
      </c>
      <c r="J876" s="219"/>
    </row>
    <row r="877" spans="1:10" s="222" customFormat="1" ht="30" x14ac:dyDescent="0.25">
      <c r="A877" s="224" t="s">
        <v>1590</v>
      </c>
      <c r="B877" s="221" t="s">
        <v>1765</v>
      </c>
      <c r="C877" s="58">
        <v>295</v>
      </c>
      <c r="D877" s="36">
        <v>0</v>
      </c>
      <c r="E877" s="36">
        <v>0</v>
      </c>
      <c r="F877" s="36">
        <v>0</v>
      </c>
      <c r="G877" s="36">
        <v>9.6464999999999996</v>
      </c>
      <c r="H877" s="58">
        <v>7.6109999999999998</v>
      </c>
      <c r="I877" s="58">
        <v>6.4015000000000004</v>
      </c>
      <c r="J877" s="219"/>
    </row>
    <row r="878" spans="1:10" s="222" customFormat="1" ht="45" x14ac:dyDescent="0.25">
      <c r="A878" s="224" t="s">
        <v>3152</v>
      </c>
      <c r="B878" s="231" t="s">
        <v>720</v>
      </c>
      <c r="C878" s="58">
        <v>1219.8651</v>
      </c>
      <c r="D878" s="36">
        <v>252</v>
      </c>
      <c r="E878" s="36">
        <v>0</v>
      </c>
      <c r="F878" s="36">
        <v>0</v>
      </c>
      <c r="G878" s="36">
        <v>53.889588769999996</v>
      </c>
      <c r="H878" s="58">
        <v>47.222519579999997</v>
      </c>
      <c r="I878" s="58">
        <v>43.271072670000002</v>
      </c>
      <c r="J878" s="219"/>
    </row>
    <row r="879" spans="1:10" s="222" customFormat="1" ht="30" x14ac:dyDescent="0.25">
      <c r="A879" s="224" t="s">
        <v>2071</v>
      </c>
      <c r="B879" s="221" t="s">
        <v>2124</v>
      </c>
      <c r="C879" s="58">
        <v>251.71</v>
      </c>
      <c r="D879" s="36">
        <v>48</v>
      </c>
      <c r="E879" s="36">
        <v>0</v>
      </c>
      <c r="F879" s="36">
        <v>0</v>
      </c>
      <c r="G879" s="36">
        <v>10.897583666666666</v>
      </c>
      <c r="H879" s="58">
        <v>9.4941180000000003</v>
      </c>
      <c r="I879" s="58">
        <v>8.6621070000000007</v>
      </c>
      <c r="J879" s="219"/>
    </row>
    <row r="880" spans="1:10" s="222" customFormat="1" ht="30" x14ac:dyDescent="0.25">
      <c r="A880" s="224" t="s">
        <v>1592</v>
      </c>
      <c r="B880" s="221" t="s">
        <v>1767</v>
      </c>
      <c r="C880" s="58">
        <v>495</v>
      </c>
      <c r="D880" s="36">
        <v>48</v>
      </c>
      <c r="E880" s="36">
        <v>0</v>
      </c>
      <c r="F880" s="36">
        <v>0</v>
      </c>
      <c r="G880" s="36">
        <v>18.853166666666667</v>
      </c>
      <c r="H880" s="58">
        <v>15.771000000000001</v>
      </c>
      <c r="I880" s="58">
        <v>13.941500000000001</v>
      </c>
      <c r="J880" s="219"/>
    </row>
    <row r="881" spans="1:10" s="222" customFormat="1" ht="30" x14ac:dyDescent="0.25">
      <c r="A881" s="224" t="s">
        <v>1588</v>
      </c>
      <c r="B881" s="56" t="s">
        <v>1573</v>
      </c>
      <c r="C881" s="58">
        <v>2659.2431999999999</v>
      </c>
      <c r="D881" s="36">
        <v>552</v>
      </c>
      <c r="E881" s="36">
        <v>0</v>
      </c>
      <c r="F881" s="36">
        <v>0</v>
      </c>
      <c r="G881" s="36">
        <v>117.62391930666666</v>
      </c>
      <c r="H881" s="58">
        <v>103.10847455999999</v>
      </c>
      <c r="I881" s="58">
        <v>94.505577439999996</v>
      </c>
      <c r="J881" s="219"/>
    </row>
    <row r="882" spans="1:10" s="222" customFormat="1" x14ac:dyDescent="0.25">
      <c r="A882" s="224" t="s">
        <v>1896</v>
      </c>
      <c r="B882" s="221" t="s">
        <v>1979</v>
      </c>
      <c r="C882" s="58">
        <v>1793.0800000000006</v>
      </c>
      <c r="D882" s="36">
        <v>348</v>
      </c>
      <c r="E882" s="36">
        <v>0</v>
      </c>
      <c r="F882" s="36">
        <v>0</v>
      </c>
      <c r="G882" s="36">
        <v>77.96704933333335</v>
      </c>
      <c r="H882" s="58">
        <v>68.011464000000018</v>
      </c>
      <c r="I882" s="58">
        <v>62.109836000000016</v>
      </c>
      <c r="J882" s="219"/>
    </row>
    <row r="883" spans="1:10" s="222" customFormat="1" ht="30" x14ac:dyDescent="0.25">
      <c r="A883" s="224" t="s">
        <v>2155</v>
      </c>
      <c r="B883" s="221" t="s">
        <v>2159</v>
      </c>
      <c r="C883" s="58">
        <v>2969.22</v>
      </c>
      <c r="D883" s="36">
        <v>696</v>
      </c>
      <c r="E883" s="36">
        <v>0</v>
      </c>
      <c r="F883" s="36">
        <v>0</v>
      </c>
      <c r="G883" s="36">
        <v>135.76016066666665</v>
      </c>
      <c r="H883" s="58">
        <v>120.10587599999999</v>
      </c>
      <c r="I883" s="58">
        <v>110.83207400000001</v>
      </c>
      <c r="J883" s="219"/>
    </row>
    <row r="884" spans="1:10" s="223" customFormat="1" ht="60" x14ac:dyDescent="0.25">
      <c r="A884" s="224" t="s">
        <v>1718</v>
      </c>
      <c r="B884" s="74" t="s">
        <v>1601</v>
      </c>
      <c r="C884" s="58">
        <v>1991.6200000000035</v>
      </c>
      <c r="D884" s="36">
        <v>0</v>
      </c>
      <c r="E884" s="36">
        <v>0</v>
      </c>
      <c r="F884" s="36">
        <v>0</v>
      </c>
      <c r="G884" s="36">
        <v>65.125974000000113</v>
      </c>
      <c r="H884" s="58">
        <v>51.383796000000089</v>
      </c>
      <c r="I884" s="58">
        <v>43.218154000000077</v>
      </c>
      <c r="J884" s="219"/>
    </row>
    <row r="885" spans="1:10" s="222" customFormat="1" ht="30" x14ac:dyDescent="0.25">
      <c r="A885" s="224" t="s">
        <v>1591</v>
      </c>
      <c r="B885" s="221" t="s">
        <v>1766</v>
      </c>
      <c r="C885" s="58">
        <v>295</v>
      </c>
      <c r="D885" s="36">
        <v>0</v>
      </c>
      <c r="E885" s="36">
        <v>0</v>
      </c>
      <c r="F885" s="36">
        <v>0</v>
      </c>
      <c r="G885" s="36">
        <v>9.6464999999999996</v>
      </c>
      <c r="H885" s="58">
        <v>7.6109999999999998</v>
      </c>
      <c r="I885" s="58">
        <v>6.4015000000000004</v>
      </c>
      <c r="J885" s="219"/>
    </row>
    <row r="886" spans="1:10" s="222" customFormat="1" ht="28.5" customHeight="1" x14ac:dyDescent="0.25">
      <c r="A886" s="224" t="s">
        <v>1587</v>
      </c>
      <c r="B886" s="56" t="s">
        <v>1772</v>
      </c>
      <c r="C886" s="58">
        <v>1304.5344</v>
      </c>
      <c r="D886" s="36">
        <v>276</v>
      </c>
      <c r="E886" s="36">
        <v>0</v>
      </c>
      <c r="F886" s="36">
        <v>0</v>
      </c>
      <c r="G886" s="36">
        <v>57.991608213333336</v>
      </c>
      <c r="H886" s="58">
        <v>50.906987520000001</v>
      </c>
      <c r="I886" s="58">
        <v>46.708396480000005</v>
      </c>
      <c r="J886" s="219"/>
    </row>
    <row r="887" spans="1:10" s="223" customFormat="1" ht="30" x14ac:dyDescent="0.25">
      <c r="A887" s="224" t="s">
        <v>2154</v>
      </c>
      <c r="B887" s="221" t="s">
        <v>2160</v>
      </c>
      <c r="C887" s="58">
        <v>1647.3</v>
      </c>
      <c r="D887" s="36">
        <v>420</v>
      </c>
      <c r="E887" s="36">
        <v>0</v>
      </c>
      <c r="F887" s="36">
        <v>0</v>
      </c>
      <c r="G887" s="36">
        <v>77.200043333333326</v>
      </c>
      <c r="H887" s="58">
        <v>68.750339999999994</v>
      </c>
      <c r="I887" s="58">
        <v>63.746409999999997</v>
      </c>
      <c r="J887" s="219"/>
    </row>
    <row r="888" spans="1:10" s="222" customFormat="1" ht="30" x14ac:dyDescent="0.25">
      <c r="A888" s="224" t="s">
        <v>1586</v>
      </c>
      <c r="B888" s="56" t="s">
        <v>1574</v>
      </c>
      <c r="C888" s="58">
        <v>3828.9339</v>
      </c>
      <c r="D888" s="36">
        <v>792</v>
      </c>
      <c r="E888" s="36">
        <v>0</v>
      </c>
      <c r="F888" s="36">
        <v>0</v>
      </c>
      <c r="G888" s="36">
        <v>169.20613853</v>
      </c>
      <c r="H888" s="58">
        <v>148.28649461999998</v>
      </c>
      <c r="I888" s="58">
        <v>135.88786562999999</v>
      </c>
      <c r="J888" s="219"/>
    </row>
    <row r="889" spans="1:10" s="222" customFormat="1" x14ac:dyDescent="0.25">
      <c r="A889" s="224" t="s">
        <v>1593</v>
      </c>
      <c r="B889" s="221" t="s">
        <v>1768</v>
      </c>
      <c r="C889" s="58">
        <v>495</v>
      </c>
      <c r="D889" s="36">
        <v>48</v>
      </c>
      <c r="E889" s="36">
        <v>0</v>
      </c>
      <c r="F889" s="36">
        <v>0</v>
      </c>
      <c r="G889" s="36">
        <v>18.853166666666667</v>
      </c>
      <c r="H889" s="58">
        <v>15.771000000000001</v>
      </c>
      <c r="I889" s="58">
        <v>13.941500000000001</v>
      </c>
      <c r="J889" s="219"/>
    </row>
    <row r="890" spans="1:10" s="222" customFormat="1" ht="30" x14ac:dyDescent="0.25">
      <c r="A890" s="224" t="s">
        <v>1589</v>
      </c>
      <c r="B890" s="56" t="s">
        <v>1575</v>
      </c>
      <c r="C890" s="58">
        <v>5832.77</v>
      </c>
      <c r="D890" s="36">
        <v>1212</v>
      </c>
      <c r="E890" s="36">
        <v>0</v>
      </c>
      <c r="F890" s="36">
        <v>0</v>
      </c>
      <c r="G890" s="36">
        <v>258.06491233333333</v>
      </c>
      <c r="H890" s="58">
        <v>226.235466</v>
      </c>
      <c r="I890" s="58">
        <v>207.37110899999999</v>
      </c>
      <c r="J890" s="219"/>
    </row>
    <row r="891" spans="1:10" s="222" customFormat="1" ht="30" x14ac:dyDescent="0.25">
      <c r="A891" s="224" t="s">
        <v>1594</v>
      </c>
      <c r="B891" s="221" t="s">
        <v>1769</v>
      </c>
      <c r="C891" s="58">
        <v>495</v>
      </c>
      <c r="D891" s="36">
        <v>48</v>
      </c>
      <c r="E891" s="36">
        <v>0</v>
      </c>
      <c r="F891" s="36">
        <v>0</v>
      </c>
      <c r="G891" s="36">
        <v>18.853166666666667</v>
      </c>
      <c r="H891" s="58">
        <v>15.771000000000001</v>
      </c>
      <c r="I891" s="58">
        <v>13.941500000000001</v>
      </c>
      <c r="J891" s="219"/>
    </row>
    <row r="892" spans="1:10" s="222" customFormat="1" ht="30" x14ac:dyDescent="0.25">
      <c r="A892" s="224" t="s">
        <v>2156</v>
      </c>
      <c r="B892" s="221" t="s">
        <v>2161</v>
      </c>
      <c r="C892" s="58">
        <v>4518.6000000000004</v>
      </c>
      <c r="D892" s="36">
        <v>912</v>
      </c>
      <c r="E892" s="36">
        <v>0</v>
      </c>
      <c r="F892" s="36">
        <v>0</v>
      </c>
      <c r="G892" s="36">
        <v>198.42488666666668</v>
      </c>
      <c r="H892" s="58">
        <v>173.57988</v>
      </c>
      <c r="I892" s="58">
        <v>158.85362000000001</v>
      </c>
      <c r="J892" s="219"/>
    </row>
    <row r="893" spans="1:10" s="223" customFormat="1" ht="30" x14ac:dyDescent="0.25">
      <c r="A893" s="224" t="s">
        <v>2072</v>
      </c>
      <c r="B893" s="221" t="s">
        <v>2125</v>
      </c>
      <c r="C893" s="58">
        <v>9852.9977999999992</v>
      </c>
      <c r="D893" s="36">
        <v>2040</v>
      </c>
      <c r="E893" s="36">
        <v>0</v>
      </c>
      <c r="F893" s="36">
        <v>0</v>
      </c>
      <c r="G893" s="36">
        <v>435.52636139333327</v>
      </c>
      <c r="H893" s="58">
        <v>381.70734324</v>
      </c>
      <c r="I893" s="58">
        <v>349.81005226000002</v>
      </c>
      <c r="J893" s="219"/>
    </row>
    <row r="894" spans="1:10" s="222" customFormat="1" ht="45" x14ac:dyDescent="0.25">
      <c r="A894" s="224" t="s">
        <v>2073</v>
      </c>
      <c r="B894" s="221" t="s">
        <v>2126</v>
      </c>
      <c r="C894" s="58">
        <v>9244.26</v>
      </c>
      <c r="D894" s="36">
        <v>1968</v>
      </c>
      <c r="E894" s="36">
        <v>0</v>
      </c>
      <c r="F894" s="36">
        <v>0</v>
      </c>
      <c r="G894" s="36">
        <v>411.62063533333333</v>
      </c>
      <c r="H894" s="58">
        <v>361.50190800000001</v>
      </c>
      <c r="I894" s="58">
        <v>331.80044199999998</v>
      </c>
      <c r="J894" s="219"/>
    </row>
    <row r="895" spans="1:10" s="222" customFormat="1" ht="30" x14ac:dyDescent="0.25">
      <c r="A895" s="224" t="s">
        <v>2074</v>
      </c>
      <c r="B895" s="221" t="s">
        <v>2127</v>
      </c>
      <c r="C895" s="58">
        <v>11599.69</v>
      </c>
      <c r="D895" s="36">
        <v>2400</v>
      </c>
      <c r="E895" s="36">
        <v>0</v>
      </c>
      <c r="F895" s="36">
        <v>0</v>
      </c>
      <c r="G895" s="36">
        <v>512.64319633333332</v>
      </c>
      <c r="H895" s="58">
        <v>449.27200199999999</v>
      </c>
      <c r="I895" s="58">
        <v>411.71327300000002</v>
      </c>
      <c r="J895" s="219"/>
    </row>
    <row r="896" spans="1:10" s="223" customFormat="1" ht="30" x14ac:dyDescent="0.25">
      <c r="A896" s="224" t="s">
        <v>2075</v>
      </c>
      <c r="B896" s="221" t="s">
        <v>2128</v>
      </c>
      <c r="C896" s="58">
        <v>13267.992899999999</v>
      </c>
      <c r="D896" s="36">
        <v>2748</v>
      </c>
      <c r="E896" s="36">
        <v>0</v>
      </c>
      <c r="F896" s="36">
        <v>0</v>
      </c>
      <c r="G896" s="36">
        <v>586.53003449666664</v>
      </c>
      <c r="H896" s="58">
        <v>514.06421681999996</v>
      </c>
      <c r="I896" s="58">
        <v>471.11544592999996</v>
      </c>
      <c r="J896" s="219"/>
    </row>
    <row r="897" spans="1:10" s="223" customFormat="1" x14ac:dyDescent="0.25">
      <c r="A897" s="224" t="s">
        <v>2076</v>
      </c>
      <c r="B897" s="221" t="s">
        <v>2129</v>
      </c>
      <c r="C897" s="58">
        <v>79.989999999999995</v>
      </c>
      <c r="D897" s="36">
        <v>0</v>
      </c>
      <c r="E897" s="36">
        <v>0</v>
      </c>
      <c r="F897" s="36">
        <v>0</v>
      </c>
      <c r="G897" s="36">
        <v>2.6156729999999997</v>
      </c>
      <c r="H897" s="58">
        <v>2.063742</v>
      </c>
      <c r="I897" s="58">
        <v>1.7357829999999999</v>
      </c>
      <c r="J897" s="219"/>
    </row>
    <row r="898" spans="1:10" s="223" customFormat="1" x14ac:dyDescent="0.25">
      <c r="A898" s="224" t="s">
        <v>2077</v>
      </c>
      <c r="B898" s="221" t="s">
        <v>2130</v>
      </c>
      <c r="C898" s="58">
        <v>1632.8000000000009</v>
      </c>
      <c r="D898" s="36">
        <v>312</v>
      </c>
      <c r="E898" s="36">
        <v>0</v>
      </c>
      <c r="F898" s="36">
        <v>0</v>
      </c>
      <c r="G898" s="36">
        <v>70.72589333333336</v>
      </c>
      <c r="H898" s="58">
        <v>61.626240000000024</v>
      </c>
      <c r="I898" s="58">
        <v>56.231760000000023</v>
      </c>
      <c r="J898" s="219"/>
    </row>
    <row r="899" spans="1:10" s="223" customFormat="1" x14ac:dyDescent="0.25">
      <c r="A899" s="224" t="s">
        <v>2078</v>
      </c>
      <c r="B899" s="221" t="s">
        <v>2131</v>
      </c>
      <c r="C899" s="58">
        <v>564.29000000000178</v>
      </c>
      <c r="D899" s="36">
        <v>0</v>
      </c>
      <c r="E899" s="36">
        <v>0</v>
      </c>
      <c r="F899" s="36">
        <v>0</v>
      </c>
      <c r="G899" s="36">
        <v>18.452283000000058</v>
      </c>
      <c r="H899" s="58">
        <v>14.558682000000045</v>
      </c>
      <c r="I899" s="58">
        <v>12.24509300000004</v>
      </c>
      <c r="J899" s="219"/>
    </row>
    <row r="900" spans="1:10" s="222" customFormat="1" x14ac:dyDescent="0.25">
      <c r="A900" s="224" t="s">
        <v>2079</v>
      </c>
      <c r="B900" s="221" t="s">
        <v>2132</v>
      </c>
      <c r="C900" s="58">
        <v>4608.3599999999997</v>
      </c>
      <c r="D900" s="36">
        <v>900</v>
      </c>
      <c r="E900" s="36">
        <v>0</v>
      </c>
      <c r="F900" s="36">
        <v>0</v>
      </c>
      <c r="G900" s="36">
        <v>200.69337199999998</v>
      </c>
      <c r="H900" s="58">
        <v>175.14568800000001</v>
      </c>
      <c r="I900" s="58">
        <v>160.00141200000002</v>
      </c>
      <c r="J900" s="219"/>
    </row>
    <row r="901" spans="1:10" s="223" customFormat="1" ht="30" x14ac:dyDescent="0.25">
      <c r="A901" s="224" t="s">
        <v>2080</v>
      </c>
      <c r="B901" s="221" t="s">
        <v>2133</v>
      </c>
      <c r="C901" s="58">
        <v>495</v>
      </c>
      <c r="D901" s="36">
        <v>48</v>
      </c>
      <c r="E901" s="36">
        <v>0</v>
      </c>
      <c r="F901" s="36">
        <v>0</v>
      </c>
      <c r="G901" s="36">
        <v>18.853166666666667</v>
      </c>
      <c r="H901" s="58">
        <v>15.771000000000001</v>
      </c>
      <c r="I901" s="58">
        <v>13.941500000000001</v>
      </c>
      <c r="J901" s="219"/>
    </row>
    <row r="902" spans="1:10" s="223" customFormat="1" x14ac:dyDescent="0.25">
      <c r="A902" s="224" t="s">
        <v>2081</v>
      </c>
      <c r="B902" s="221" t="s">
        <v>2134</v>
      </c>
      <c r="C902" s="58">
        <v>125.5</v>
      </c>
      <c r="D902" s="36">
        <v>0</v>
      </c>
      <c r="E902" s="36">
        <v>0</v>
      </c>
      <c r="F902" s="36">
        <v>0</v>
      </c>
      <c r="G902" s="36">
        <v>4.1038499999999996</v>
      </c>
      <c r="H902" s="58">
        <v>3.2379000000000002</v>
      </c>
      <c r="I902" s="58">
        <v>2.7233499999999999</v>
      </c>
      <c r="J902" s="219"/>
    </row>
    <row r="903" spans="1:10" s="223" customFormat="1" ht="30" x14ac:dyDescent="0.25">
      <c r="A903" s="224" t="s">
        <v>2082</v>
      </c>
      <c r="B903" s="221" t="s">
        <v>2135</v>
      </c>
      <c r="C903" s="58">
        <v>273.57999999999907</v>
      </c>
      <c r="D903" s="36">
        <v>0</v>
      </c>
      <c r="E903" s="36">
        <v>0</v>
      </c>
      <c r="F903" s="36">
        <v>0</v>
      </c>
      <c r="G903" s="36">
        <v>8.9460659999999699</v>
      </c>
      <c r="H903" s="58">
        <v>7.0583639999999761</v>
      </c>
      <c r="I903" s="58">
        <v>5.9366859999999804</v>
      </c>
      <c r="J903" s="219"/>
    </row>
    <row r="904" spans="1:10" s="223" customFormat="1" ht="60" x14ac:dyDescent="0.25">
      <c r="A904" s="224" t="s">
        <v>2748</v>
      </c>
      <c r="B904" s="56" t="s">
        <v>2749</v>
      </c>
      <c r="C904" s="58">
        <v>3048.6099999999929</v>
      </c>
      <c r="D904" s="36">
        <v>540</v>
      </c>
      <c r="E904" s="36">
        <v>0</v>
      </c>
      <c r="F904" s="36">
        <v>0</v>
      </c>
      <c r="G904" s="36">
        <v>129.68954699999978</v>
      </c>
      <c r="H904" s="58">
        <v>112.40413799999982</v>
      </c>
      <c r="I904" s="58">
        <v>102.15483699999984</v>
      </c>
      <c r="J904" s="219"/>
    </row>
    <row r="905" spans="1:10" s="223" customFormat="1" x14ac:dyDescent="0.25">
      <c r="A905" s="224" t="s">
        <v>2083</v>
      </c>
      <c r="B905" s="221" t="s">
        <v>2136</v>
      </c>
      <c r="C905" s="58">
        <v>247.63</v>
      </c>
      <c r="D905" s="36">
        <v>48</v>
      </c>
      <c r="E905" s="36">
        <v>0</v>
      </c>
      <c r="F905" s="36">
        <v>0</v>
      </c>
      <c r="G905" s="36">
        <v>10.764167666666665</v>
      </c>
      <c r="H905" s="58">
        <v>9.3888540000000003</v>
      </c>
      <c r="I905" s="58">
        <v>8.5735710000000012</v>
      </c>
      <c r="J905" s="219"/>
    </row>
    <row r="906" spans="1:10" s="222" customFormat="1" x14ac:dyDescent="0.25">
      <c r="A906" s="224" t="s">
        <v>2688</v>
      </c>
      <c r="B906" s="221" t="s">
        <v>2689</v>
      </c>
      <c r="C906" s="58">
        <v>1628.6700000000008</v>
      </c>
      <c r="D906" s="36">
        <v>312</v>
      </c>
      <c r="E906" s="36">
        <v>0</v>
      </c>
      <c r="F906" s="36">
        <v>0</v>
      </c>
      <c r="G906" s="36">
        <v>70.590842333333356</v>
      </c>
      <c r="H906" s="58">
        <v>61.519686000000021</v>
      </c>
      <c r="I906" s="58">
        <v>56.142139000000014</v>
      </c>
      <c r="J906" s="219"/>
    </row>
    <row r="907" spans="1:10" s="222" customFormat="1" x14ac:dyDescent="0.25">
      <c r="A907" s="224" t="s">
        <v>2084</v>
      </c>
      <c r="B907" s="221" t="s">
        <v>2137</v>
      </c>
      <c r="C907" s="58">
        <v>234.84999999999962</v>
      </c>
      <c r="D907" s="36">
        <v>0</v>
      </c>
      <c r="E907" s="36">
        <v>0</v>
      </c>
      <c r="F907" s="36">
        <v>0</v>
      </c>
      <c r="G907" s="36">
        <v>7.6795949999999875</v>
      </c>
      <c r="H907" s="58">
        <v>6.0591299999999899</v>
      </c>
      <c r="I907" s="58">
        <v>5.0962449999999917</v>
      </c>
      <c r="J907" s="219"/>
    </row>
    <row r="908" spans="1:10" s="223" customFormat="1" ht="30" x14ac:dyDescent="0.25">
      <c r="A908" s="224" t="s">
        <v>1699</v>
      </c>
      <c r="B908" s="56" t="s">
        <v>1577</v>
      </c>
      <c r="C908" s="58">
        <v>3225.24</v>
      </c>
      <c r="D908" s="36">
        <v>636</v>
      </c>
      <c r="E908" s="36">
        <v>0</v>
      </c>
      <c r="F908" s="36">
        <v>0</v>
      </c>
      <c r="G908" s="36">
        <v>140.79868133333332</v>
      </c>
      <c r="H908" s="58">
        <v>122.961192</v>
      </c>
      <c r="I908" s="58">
        <v>112.387708</v>
      </c>
      <c r="J908" s="219"/>
    </row>
    <row r="909" spans="1:10" s="223" customFormat="1" x14ac:dyDescent="0.25">
      <c r="A909" s="224" t="s">
        <v>2673</v>
      </c>
      <c r="B909" s="221" t="s">
        <v>2686</v>
      </c>
      <c r="C909" s="58">
        <v>126.6</v>
      </c>
      <c r="D909" s="36">
        <v>0</v>
      </c>
      <c r="E909" s="36">
        <v>0</v>
      </c>
      <c r="F909" s="36">
        <v>0</v>
      </c>
      <c r="G909" s="36">
        <v>4.1398199999999994</v>
      </c>
      <c r="H909" s="58">
        <v>3.2662800000000001</v>
      </c>
      <c r="I909" s="58">
        <v>2.74722</v>
      </c>
      <c r="J909" s="219"/>
    </row>
    <row r="910" spans="1:10" s="223" customFormat="1" x14ac:dyDescent="0.25">
      <c r="A910" s="224" t="s">
        <v>721</v>
      </c>
      <c r="B910" s="221" t="s">
        <v>722</v>
      </c>
      <c r="C910" s="58">
        <v>171.54999999999944</v>
      </c>
      <c r="D910" s="36">
        <v>0</v>
      </c>
      <c r="E910" s="36">
        <v>0</v>
      </c>
      <c r="F910" s="36">
        <v>0</v>
      </c>
      <c r="G910" s="36">
        <v>5.609684999999982</v>
      </c>
      <c r="H910" s="58">
        <v>4.4259899999999854</v>
      </c>
      <c r="I910" s="58">
        <v>3.7226349999999879</v>
      </c>
      <c r="J910" s="219"/>
    </row>
    <row r="911" spans="1:10" s="223" customFormat="1" x14ac:dyDescent="0.25">
      <c r="A911" s="224" t="s">
        <v>2085</v>
      </c>
      <c r="B911" s="221" t="s">
        <v>2138</v>
      </c>
      <c r="C911" s="58">
        <v>1460.0100000000034</v>
      </c>
      <c r="D911" s="36">
        <v>0</v>
      </c>
      <c r="E911" s="36">
        <v>0</v>
      </c>
      <c r="F911" s="36">
        <v>0</v>
      </c>
      <c r="G911" s="36">
        <v>47.74232700000011</v>
      </c>
      <c r="H911" s="58">
        <v>37.668258000000087</v>
      </c>
      <c r="I911" s="58">
        <v>31.682217000000076</v>
      </c>
      <c r="J911" s="219"/>
    </row>
    <row r="912" spans="1:10" s="223" customFormat="1" x14ac:dyDescent="0.25">
      <c r="A912" s="224" t="s">
        <v>2086</v>
      </c>
      <c r="B912" s="221" t="s">
        <v>2139</v>
      </c>
      <c r="C912" s="58">
        <v>2920.346</v>
      </c>
      <c r="D912" s="36">
        <v>0</v>
      </c>
      <c r="E912" s="36">
        <v>0</v>
      </c>
      <c r="F912" s="36">
        <v>0</v>
      </c>
      <c r="G912" s="36">
        <v>95.495314199999996</v>
      </c>
      <c r="H912" s="58">
        <v>75.344926799999996</v>
      </c>
      <c r="I912" s="58">
        <v>63.371508200000001</v>
      </c>
      <c r="J912" s="219"/>
    </row>
    <row r="913" spans="1:10" s="223" customFormat="1" x14ac:dyDescent="0.25">
      <c r="A913" s="224" t="s">
        <v>723</v>
      </c>
      <c r="B913" s="221" t="s">
        <v>724</v>
      </c>
      <c r="C913" s="58">
        <v>517.70000000000186</v>
      </c>
      <c r="D913" s="36">
        <v>0</v>
      </c>
      <c r="E913" s="36">
        <v>0</v>
      </c>
      <c r="F913" s="36">
        <v>0</v>
      </c>
      <c r="G913" s="36">
        <v>16.92879000000006</v>
      </c>
      <c r="H913" s="58">
        <v>13.356660000000048</v>
      </c>
      <c r="I913" s="58">
        <v>11.234090000000041</v>
      </c>
      <c r="J913" s="219"/>
    </row>
    <row r="914" spans="1:10" s="223" customFormat="1" x14ac:dyDescent="0.25">
      <c r="A914" s="224" t="s">
        <v>2087</v>
      </c>
      <c r="B914" s="221" t="s">
        <v>2140</v>
      </c>
      <c r="C914" s="58">
        <v>4380.5190000000002</v>
      </c>
      <c r="D914" s="36">
        <v>0</v>
      </c>
      <c r="E914" s="36">
        <v>0</v>
      </c>
      <c r="F914" s="36">
        <v>0</v>
      </c>
      <c r="G914" s="36">
        <v>143.24297129999999</v>
      </c>
      <c r="H914" s="58">
        <v>113.01739020000001</v>
      </c>
      <c r="I914" s="58">
        <v>95.057262300000005</v>
      </c>
      <c r="J914" s="219"/>
    </row>
    <row r="915" spans="1:10" s="223" customFormat="1" x14ac:dyDescent="0.25">
      <c r="A915" s="224" t="s">
        <v>2674</v>
      </c>
      <c r="B915" s="221" t="s">
        <v>2687</v>
      </c>
      <c r="C915" s="58">
        <v>82.71</v>
      </c>
      <c r="D915" s="36">
        <v>0</v>
      </c>
      <c r="E915" s="36">
        <v>0</v>
      </c>
      <c r="F915" s="36">
        <v>0</v>
      </c>
      <c r="G915" s="36">
        <v>2.7046169999999998</v>
      </c>
      <c r="H915" s="58">
        <v>2.133918</v>
      </c>
      <c r="I915" s="58">
        <v>1.7948069999999998</v>
      </c>
      <c r="J915" s="219"/>
    </row>
    <row r="916" spans="1:10" s="223" customFormat="1" x14ac:dyDescent="0.25">
      <c r="A916" s="224" t="s">
        <v>1704</v>
      </c>
      <c r="B916" s="56" t="s">
        <v>1582</v>
      </c>
      <c r="C916" s="58">
        <v>931.59000000000185</v>
      </c>
      <c r="D916" s="36">
        <v>0</v>
      </c>
      <c r="E916" s="36">
        <v>0</v>
      </c>
      <c r="F916" s="36">
        <v>0</v>
      </c>
      <c r="G916" s="36">
        <v>30.462993000000061</v>
      </c>
      <c r="H916" s="58">
        <v>24.035022000000048</v>
      </c>
      <c r="I916" s="58">
        <v>20.215503000000041</v>
      </c>
      <c r="J916" s="219"/>
    </row>
    <row r="917" spans="1:10" s="223" customFormat="1" x14ac:dyDescent="0.25">
      <c r="A917" s="224" t="s">
        <v>1701</v>
      </c>
      <c r="B917" s="56" t="s">
        <v>1579</v>
      </c>
      <c r="C917" s="58">
        <v>190.74</v>
      </c>
      <c r="D917" s="36">
        <v>0</v>
      </c>
      <c r="E917" s="36">
        <v>0</v>
      </c>
      <c r="F917" s="36">
        <v>0</v>
      </c>
      <c r="G917" s="36">
        <v>6.2371980000000002</v>
      </c>
      <c r="H917" s="58">
        <v>4.9210919999999998</v>
      </c>
      <c r="I917" s="58">
        <v>4.1390580000000003</v>
      </c>
      <c r="J917" s="219"/>
    </row>
    <row r="918" spans="1:10" s="223" customFormat="1" x14ac:dyDescent="0.25">
      <c r="A918" s="224" t="s">
        <v>1702</v>
      </c>
      <c r="B918" s="56" t="s">
        <v>1580</v>
      </c>
      <c r="C918" s="58">
        <v>341.40999999999917</v>
      </c>
      <c r="D918" s="36">
        <v>0</v>
      </c>
      <c r="E918" s="36">
        <v>0</v>
      </c>
      <c r="F918" s="36">
        <v>0</v>
      </c>
      <c r="G918" s="36">
        <v>11.164106999999973</v>
      </c>
      <c r="H918" s="58">
        <v>8.8083779999999781</v>
      </c>
      <c r="I918" s="58">
        <v>7.4085969999999826</v>
      </c>
      <c r="J918" s="219"/>
    </row>
    <row r="919" spans="1:10" s="223" customFormat="1" x14ac:dyDescent="0.25">
      <c r="A919" s="224" t="s">
        <v>1703</v>
      </c>
      <c r="B919" s="56" t="s">
        <v>1581</v>
      </c>
      <c r="C919" s="58">
        <v>643.36</v>
      </c>
      <c r="D919" s="36">
        <v>0</v>
      </c>
      <c r="E919" s="36">
        <v>0</v>
      </c>
      <c r="F919" s="36">
        <v>0</v>
      </c>
      <c r="G919" s="36">
        <v>21.037872</v>
      </c>
      <c r="H919" s="58">
        <v>16.598687999999999</v>
      </c>
      <c r="I919" s="58">
        <v>13.960912</v>
      </c>
      <c r="J919" s="219"/>
    </row>
    <row r="920" spans="1:10" s="223" customFormat="1" x14ac:dyDescent="0.25">
      <c r="A920" s="224" t="s">
        <v>1705</v>
      </c>
      <c r="B920" s="221" t="s">
        <v>1583</v>
      </c>
      <c r="C920" s="58">
        <v>1243.3500000000006</v>
      </c>
      <c r="D920" s="36">
        <v>240</v>
      </c>
      <c r="E920" s="36">
        <v>0</v>
      </c>
      <c r="F920" s="36">
        <v>0</v>
      </c>
      <c r="G920" s="36">
        <v>53.990878333333356</v>
      </c>
      <c r="H920" s="58">
        <v>47.078430000000019</v>
      </c>
      <c r="I920" s="58">
        <v>42.980695000000011</v>
      </c>
      <c r="J920" s="219"/>
    </row>
    <row r="921" spans="1:10" s="223" customFormat="1" x14ac:dyDescent="0.25">
      <c r="A921" s="224" t="s">
        <v>1706</v>
      </c>
      <c r="B921" s="221" t="s">
        <v>1584</v>
      </c>
      <c r="C921" s="58">
        <v>1352.2100000000003</v>
      </c>
      <c r="D921" s="36">
        <v>264</v>
      </c>
      <c r="E921" s="36">
        <v>0</v>
      </c>
      <c r="F921" s="36">
        <v>0</v>
      </c>
      <c r="G921" s="36">
        <v>58.883933666666671</v>
      </c>
      <c r="H921" s="58">
        <v>51.387018000000005</v>
      </c>
      <c r="I921" s="58">
        <v>46.942957000000007</v>
      </c>
      <c r="J921" s="219"/>
    </row>
    <row r="922" spans="1:10" s="223" customFormat="1" x14ac:dyDescent="0.25">
      <c r="A922" s="224" t="s">
        <v>2088</v>
      </c>
      <c r="B922" s="221" t="s">
        <v>2141</v>
      </c>
      <c r="C922" s="58">
        <v>56.130000000000067</v>
      </c>
      <c r="D922" s="36">
        <v>0</v>
      </c>
      <c r="E922" s="36">
        <v>0</v>
      </c>
      <c r="F922" s="36">
        <v>0</v>
      </c>
      <c r="G922" s="36">
        <v>1.8354510000000022</v>
      </c>
      <c r="H922" s="58">
        <v>1.4481540000000017</v>
      </c>
      <c r="I922" s="58">
        <v>1.2180210000000016</v>
      </c>
      <c r="J922" s="219"/>
    </row>
    <row r="923" spans="1:10" s="223" customFormat="1" x14ac:dyDescent="0.25">
      <c r="A923" s="224" t="s">
        <v>725</v>
      </c>
      <c r="B923" s="221" t="s">
        <v>726</v>
      </c>
      <c r="C923" s="58">
        <v>284.65999999999985</v>
      </c>
      <c r="D923" s="36">
        <v>48</v>
      </c>
      <c r="E923" s="36">
        <v>0</v>
      </c>
      <c r="F923" s="36">
        <v>0</v>
      </c>
      <c r="G923" s="36">
        <v>11.975048666666661</v>
      </c>
      <c r="H923" s="58">
        <v>10.344227999999998</v>
      </c>
      <c r="I923" s="58">
        <v>9.3771219999999964</v>
      </c>
      <c r="J923" s="219"/>
    </row>
    <row r="924" spans="1:10" s="223" customFormat="1" x14ac:dyDescent="0.25">
      <c r="A924" s="224" t="s">
        <v>1707</v>
      </c>
      <c r="B924" s="221" t="s">
        <v>1585</v>
      </c>
      <c r="C924" s="58">
        <v>1523.890000000001</v>
      </c>
      <c r="D924" s="36">
        <v>288</v>
      </c>
      <c r="E924" s="36">
        <v>0</v>
      </c>
      <c r="F924" s="36">
        <v>0</v>
      </c>
      <c r="G924" s="36">
        <v>65.831203000000031</v>
      </c>
      <c r="H924" s="58">
        <v>57.316362000000026</v>
      </c>
      <c r="I924" s="58">
        <v>52.268413000000024</v>
      </c>
      <c r="J924" s="219"/>
    </row>
    <row r="925" spans="1:10" s="223" customFormat="1" ht="30" x14ac:dyDescent="0.25">
      <c r="A925" s="224" t="s">
        <v>727</v>
      </c>
      <c r="B925" s="221" t="s">
        <v>728</v>
      </c>
      <c r="C925" s="58">
        <v>325.7299999999999</v>
      </c>
      <c r="D925" s="36">
        <v>60</v>
      </c>
      <c r="E925" s="36">
        <v>0</v>
      </c>
      <c r="F925" s="36">
        <v>0</v>
      </c>
      <c r="G925" s="36">
        <v>13.984704333333331</v>
      </c>
      <c r="H925" s="58">
        <v>12.153833999999998</v>
      </c>
      <c r="I925" s="58">
        <v>11.068340999999998</v>
      </c>
      <c r="J925" s="219"/>
    </row>
    <row r="926" spans="1:10" s="223" customFormat="1" x14ac:dyDescent="0.25">
      <c r="A926" s="224" t="s">
        <v>729</v>
      </c>
      <c r="B926" s="221" t="s">
        <v>730</v>
      </c>
      <c r="C926" s="58">
        <v>67.380000000000081</v>
      </c>
      <c r="D926" s="36">
        <v>0</v>
      </c>
      <c r="E926" s="36">
        <v>0</v>
      </c>
      <c r="F926" s="36">
        <v>0</v>
      </c>
      <c r="G926" s="36">
        <v>2.2033260000000028</v>
      </c>
      <c r="H926" s="58">
        <v>1.7384040000000021</v>
      </c>
      <c r="I926" s="58">
        <v>1.4621460000000017</v>
      </c>
      <c r="J926" s="219"/>
    </row>
    <row r="927" spans="1:10" s="223" customFormat="1" x14ac:dyDescent="0.25">
      <c r="A927" s="224" t="s">
        <v>731</v>
      </c>
      <c r="B927" s="221" t="s">
        <v>732</v>
      </c>
      <c r="C927" s="58">
        <v>42.8</v>
      </c>
      <c r="D927" s="36">
        <v>0</v>
      </c>
      <c r="E927" s="36">
        <v>0</v>
      </c>
      <c r="F927" s="36">
        <v>0</v>
      </c>
      <c r="G927" s="36">
        <v>1.3995599999999999</v>
      </c>
      <c r="H927" s="58">
        <v>1.1042399999999999</v>
      </c>
      <c r="I927" s="58">
        <v>0.92875999999999992</v>
      </c>
      <c r="J927" s="219"/>
    </row>
    <row r="928" spans="1:10" s="223" customFormat="1" x14ac:dyDescent="0.25">
      <c r="A928" s="224" t="s">
        <v>733</v>
      </c>
      <c r="B928" s="54" t="s">
        <v>2652</v>
      </c>
      <c r="C928" s="58">
        <v>985.41000000000008</v>
      </c>
      <c r="D928" s="36">
        <v>192</v>
      </c>
      <c r="E928" s="36">
        <v>0</v>
      </c>
      <c r="F928" s="36">
        <v>0</v>
      </c>
      <c r="G928" s="36">
        <v>42.889573666666664</v>
      </c>
      <c r="H928" s="58">
        <v>37.423578000000006</v>
      </c>
      <c r="I928" s="58">
        <v>34.183396999999999</v>
      </c>
      <c r="J928" s="219"/>
    </row>
    <row r="929" spans="1:10" s="223" customFormat="1" x14ac:dyDescent="0.25">
      <c r="A929" s="224" t="s">
        <v>734</v>
      </c>
      <c r="B929" s="54" t="s">
        <v>2653</v>
      </c>
      <c r="C929" s="58">
        <v>1361.4700000000005</v>
      </c>
      <c r="D929" s="36">
        <v>264</v>
      </c>
      <c r="E929" s="36">
        <v>0</v>
      </c>
      <c r="F929" s="36">
        <v>0</v>
      </c>
      <c r="G929" s="36">
        <v>59.186735666666678</v>
      </c>
      <c r="H929" s="58">
        <v>51.625926000000014</v>
      </c>
      <c r="I929" s="58">
        <v>47.143899000000012</v>
      </c>
      <c r="J929" s="219"/>
    </row>
    <row r="930" spans="1:10" s="223" customFormat="1" x14ac:dyDescent="0.25">
      <c r="A930" s="224" t="s">
        <v>1698</v>
      </c>
      <c r="B930" s="54" t="s">
        <v>1576</v>
      </c>
      <c r="C930" s="58">
        <v>776.85000000000059</v>
      </c>
      <c r="D930" s="36">
        <v>144</v>
      </c>
      <c r="E930" s="36">
        <v>0</v>
      </c>
      <c r="F930" s="36">
        <v>0</v>
      </c>
      <c r="G930" s="36">
        <v>33.402995000000018</v>
      </c>
      <c r="H930" s="58">
        <v>29.042730000000017</v>
      </c>
      <c r="I930" s="58">
        <v>26.457645000000014</v>
      </c>
      <c r="J930" s="219"/>
    </row>
    <row r="931" spans="1:10" s="223" customFormat="1" x14ac:dyDescent="0.25">
      <c r="A931" s="224" t="s">
        <v>1700</v>
      </c>
      <c r="B931" s="56" t="s">
        <v>1578</v>
      </c>
      <c r="C931" s="58">
        <v>132.6</v>
      </c>
      <c r="D931" s="36">
        <v>0</v>
      </c>
      <c r="E931" s="36">
        <v>0</v>
      </c>
      <c r="F931" s="36">
        <v>0</v>
      </c>
      <c r="G931" s="36">
        <v>4.3360199999999995</v>
      </c>
      <c r="H931" s="58">
        <v>3.4210799999999999</v>
      </c>
      <c r="I931" s="58">
        <v>2.8774199999999999</v>
      </c>
      <c r="J931" s="219"/>
    </row>
    <row r="932" spans="1:10" s="223" customFormat="1" x14ac:dyDescent="0.25">
      <c r="A932" s="224" t="s">
        <v>735</v>
      </c>
      <c r="B932" s="54" t="s">
        <v>2654</v>
      </c>
      <c r="C932" s="58">
        <v>1653.4000000000012</v>
      </c>
      <c r="D932" s="36">
        <v>312</v>
      </c>
      <c r="E932" s="36">
        <v>0</v>
      </c>
      <c r="F932" s="36">
        <v>0</v>
      </c>
      <c r="G932" s="36">
        <v>71.399513333333374</v>
      </c>
      <c r="H932" s="58">
        <v>62.157720000000033</v>
      </c>
      <c r="I932" s="58">
        <v>56.678780000000032</v>
      </c>
      <c r="J932" s="219"/>
    </row>
    <row r="933" spans="1:10" s="223" customFormat="1" x14ac:dyDescent="0.25">
      <c r="A933" s="224" t="s">
        <v>2089</v>
      </c>
      <c r="B933" s="221" t="s">
        <v>709</v>
      </c>
      <c r="C933" s="58">
        <v>312.09999999999917</v>
      </c>
      <c r="D933" s="36">
        <v>0</v>
      </c>
      <c r="E933" s="36">
        <v>0</v>
      </c>
      <c r="F933" s="36">
        <v>0</v>
      </c>
      <c r="G933" s="36">
        <v>10.205669999999973</v>
      </c>
      <c r="H933" s="58">
        <v>8.0521799999999786</v>
      </c>
      <c r="I933" s="58">
        <v>6.7725699999999822</v>
      </c>
      <c r="J933" s="219"/>
    </row>
    <row r="934" spans="1:10" s="223" customFormat="1" ht="30" x14ac:dyDescent="0.25">
      <c r="A934" s="224" t="s">
        <v>736</v>
      </c>
      <c r="B934" s="221" t="s">
        <v>737</v>
      </c>
      <c r="C934" s="58">
        <v>625.90000000000191</v>
      </c>
      <c r="D934" s="36">
        <v>0</v>
      </c>
      <c r="E934" s="36">
        <v>0</v>
      </c>
      <c r="F934" s="36">
        <v>0</v>
      </c>
      <c r="G934" s="36">
        <v>20.466930000000062</v>
      </c>
      <c r="H934" s="58">
        <v>16.148220000000048</v>
      </c>
      <c r="I934" s="58">
        <v>13.582030000000042</v>
      </c>
      <c r="J934" s="219"/>
    </row>
    <row r="935" spans="1:10" s="223" customFormat="1" x14ac:dyDescent="0.25">
      <c r="A935" s="224" t="s">
        <v>738</v>
      </c>
      <c r="B935" s="221" t="s">
        <v>739</v>
      </c>
      <c r="C935" s="58">
        <v>1026.8100000000034</v>
      </c>
      <c r="D935" s="36">
        <v>0</v>
      </c>
      <c r="E935" s="36">
        <v>0</v>
      </c>
      <c r="F935" s="36">
        <v>0</v>
      </c>
      <c r="G935" s="36">
        <v>33.576687000000106</v>
      </c>
      <c r="H935" s="58">
        <v>26.491698000000088</v>
      </c>
      <c r="I935" s="58">
        <v>22.281777000000073</v>
      </c>
      <c r="J935" s="219"/>
    </row>
    <row r="936" spans="1:10" s="223" customFormat="1" x14ac:dyDescent="0.25">
      <c r="A936" s="224" t="s">
        <v>740</v>
      </c>
      <c r="B936" s="221" t="s">
        <v>741</v>
      </c>
      <c r="C936" s="58">
        <v>1487.9</v>
      </c>
      <c r="D936" s="36">
        <v>0</v>
      </c>
      <c r="E936" s="36">
        <v>0</v>
      </c>
      <c r="F936" s="36">
        <v>0</v>
      </c>
      <c r="G936" s="36">
        <v>48.654330000000002</v>
      </c>
      <c r="H936" s="58">
        <v>38.387820000000005</v>
      </c>
      <c r="I936" s="58">
        <v>32.287430000000001</v>
      </c>
      <c r="J936" s="219"/>
    </row>
    <row r="937" spans="1:10" s="223" customFormat="1" x14ac:dyDescent="0.25">
      <c r="A937" s="224" t="s">
        <v>742</v>
      </c>
      <c r="B937" s="221" t="s">
        <v>743</v>
      </c>
      <c r="C937" s="58">
        <v>1819.8</v>
      </c>
      <c r="D937" s="36">
        <v>0</v>
      </c>
      <c r="E937" s="36">
        <v>0</v>
      </c>
      <c r="F937" s="36">
        <v>0</v>
      </c>
      <c r="G937" s="36">
        <v>59.507460000000002</v>
      </c>
      <c r="H937" s="58">
        <v>46.950839999999999</v>
      </c>
      <c r="I937" s="58">
        <v>39.489660000000001</v>
      </c>
      <c r="J937" s="219"/>
    </row>
    <row r="938" spans="1:10" s="223" customFormat="1" x14ac:dyDescent="0.25">
      <c r="A938" s="83" t="s">
        <v>744</v>
      </c>
      <c r="B938" s="70" t="s">
        <v>2308</v>
      </c>
      <c r="C938" s="58">
        <v>0</v>
      </c>
      <c r="D938" s="36">
        <v>0</v>
      </c>
      <c r="E938" s="36">
        <v>0</v>
      </c>
      <c r="F938" s="36">
        <v>468</v>
      </c>
      <c r="G938" s="36">
        <v>39</v>
      </c>
      <c r="H938" s="58">
        <v>39</v>
      </c>
      <c r="I938" s="58">
        <v>39</v>
      </c>
      <c r="J938" s="219"/>
    </row>
    <row r="939" spans="1:10" s="223" customFormat="1" ht="180" x14ac:dyDescent="0.25">
      <c r="A939" s="224" t="s">
        <v>2219</v>
      </c>
      <c r="B939" s="113" t="s">
        <v>3150</v>
      </c>
      <c r="C939" s="58">
        <v>119</v>
      </c>
      <c r="D939" s="36">
        <v>0</v>
      </c>
      <c r="E939" s="36">
        <v>0</v>
      </c>
      <c r="F939" s="36">
        <v>0</v>
      </c>
      <c r="G939" s="36">
        <v>3.8913000000000002</v>
      </c>
      <c r="H939" s="58">
        <v>3.0701999999999998</v>
      </c>
      <c r="I939" s="58">
        <v>2.5823</v>
      </c>
      <c r="J939" s="219"/>
    </row>
    <row r="940" spans="1:10" s="223" customFormat="1" ht="90" x14ac:dyDescent="0.25">
      <c r="A940" s="224" t="s">
        <v>2220</v>
      </c>
      <c r="B940" s="113" t="s">
        <v>3171</v>
      </c>
      <c r="C940" s="58">
        <v>119</v>
      </c>
      <c r="D940" s="36">
        <v>0</v>
      </c>
      <c r="E940" s="36">
        <v>0</v>
      </c>
      <c r="F940" s="36">
        <v>0</v>
      </c>
      <c r="G940" s="36">
        <v>3.8913000000000002</v>
      </c>
      <c r="H940" s="58">
        <v>3.0701999999999998</v>
      </c>
      <c r="I940" s="58">
        <v>2.5823</v>
      </c>
      <c r="J940" s="219"/>
    </row>
    <row r="941" spans="1:10" s="223" customFormat="1" x14ac:dyDescent="0.25">
      <c r="A941" s="83" t="s">
        <v>745</v>
      </c>
      <c r="B941" s="70" t="s">
        <v>2309</v>
      </c>
      <c r="C941" s="58">
        <v>0</v>
      </c>
      <c r="D941" s="36">
        <v>0</v>
      </c>
      <c r="E941" s="36">
        <v>0</v>
      </c>
      <c r="F941" s="36">
        <v>156</v>
      </c>
      <c r="G941" s="36">
        <v>13</v>
      </c>
      <c r="H941" s="58">
        <v>13</v>
      </c>
      <c r="I941" s="58">
        <v>13</v>
      </c>
      <c r="J941" s="219"/>
    </row>
    <row r="942" spans="1:10" s="223" customFormat="1" x14ac:dyDescent="0.25">
      <c r="A942" s="220" t="s">
        <v>746</v>
      </c>
      <c r="B942" s="221" t="s">
        <v>747</v>
      </c>
      <c r="C942" s="58">
        <v>0</v>
      </c>
      <c r="D942" s="36">
        <v>0</v>
      </c>
      <c r="E942" s="36">
        <v>0</v>
      </c>
      <c r="F942" s="36">
        <v>114</v>
      </c>
      <c r="G942" s="36">
        <v>9.5</v>
      </c>
      <c r="H942" s="58">
        <v>9.5</v>
      </c>
      <c r="I942" s="58">
        <v>9.5</v>
      </c>
      <c r="J942" s="219"/>
    </row>
    <row r="943" spans="1:10" s="223" customFormat="1" x14ac:dyDescent="0.25">
      <c r="A943" s="224" t="s">
        <v>748</v>
      </c>
      <c r="B943" s="221" t="s">
        <v>749</v>
      </c>
      <c r="C943" s="58">
        <v>1120.9700000000034</v>
      </c>
      <c r="D943" s="36">
        <v>0</v>
      </c>
      <c r="E943" s="36">
        <v>0</v>
      </c>
      <c r="F943" s="36">
        <v>0</v>
      </c>
      <c r="G943" s="36">
        <v>36.655719000000111</v>
      </c>
      <c r="H943" s="58">
        <v>28.92102600000009</v>
      </c>
      <c r="I943" s="58">
        <v>24.325049000000075</v>
      </c>
      <c r="J943" s="219"/>
    </row>
    <row r="944" spans="1:10" s="223" customFormat="1" x14ac:dyDescent="0.25">
      <c r="A944" s="220" t="s">
        <v>750</v>
      </c>
      <c r="B944" s="221" t="s">
        <v>751</v>
      </c>
      <c r="C944" s="58">
        <v>0</v>
      </c>
      <c r="D944" s="36">
        <v>0</v>
      </c>
      <c r="E944" s="36">
        <v>0</v>
      </c>
      <c r="F944" s="36">
        <v>1470.6</v>
      </c>
      <c r="G944" s="36">
        <v>122.55</v>
      </c>
      <c r="H944" s="58">
        <v>122.55</v>
      </c>
      <c r="I944" s="58">
        <v>122.55</v>
      </c>
      <c r="J944" s="219"/>
    </row>
    <row r="945" spans="1:10" s="223" customFormat="1" ht="30" x14ac:dyDescent="0.25">
      <c r="A945" s="224" t="s">
        <v>760</v>
      </c>
      <c r="B945" s="221" t="s">
        <v>761</v>
      </c>
      <c r="C945" s="58">
        <v>15831.62000000003</v>
      </c>
      <c r="D945" s="36">
        <v>2472</v>
      </c>
      <c r="E945" s="36">
        <v>0</v>
      </c>
      <c r="F945" s="36">
        <v>0</v>
      </c>
      <c r="G945" s="36">
        <v>655.02730733333431</v>
      </c>
      <c r="H945" s="58">
        <v>562.95579600000076</v>
      </c>
      <c r="I945" s="58">
        <v>508.34615400000069</v>
      </c>
      <c r="J945" s="219"/>
    </row>
    <row r="946" spans="1:10" s="223" customFormat="1" x14ac:dyDescent="0.25">
      <c r="A946" s="224" t="s">
        <v>762</v>
      </c>
      <c r="B946" s="221" t="s">
        <v>763</v>
      </c>
      <c r="C946" s="58">
        <v>16664.860000000055</v>
      </c>
      <c r="D946" s="36">
        <v>2604</v>
      </c>
      <c r="E946" s="36">
        <v>0</v>
      </c>
      <c r="F946" s="36">
        <v>0</v>
      </c>
      <c r="G946" s="36">
        <v>689.60758866666845</v>
      </c>
      <c r="H946" s="58">
        <v>592.7033880000015</v>
      </c>
      <c r="I946" s="58">
        <v>535.2274620000012</v>
      </c>
      <c r="J946" s="219"/>
    </row>
    <row r="947" spans="1:10" s="223" customFormat="1" ht="30" x14ac:dyDescent="0.25">
      <c r="A947" s="224" t="s">
        <v>764</v>
      </c>
      <c r="B947" s="221" t="s">
        <v>765</v>
      </c>
      <c r="C947" s="58">
        <v>18748.460000000054</v>
      </c>
      <c r="D947" s="36">
        <v>2928</v>
      </c>
      <c r="E947" s="36">
        <v>0</v>
      </c>
      <c r="F947" s="36">
        <v>0</v>
      </c>
      <c r="G947" s="36">
        <v>775.74130866666837</v>
      </c>
      <c r="H947" s="58">
        <v>666.71026800000141</v>
      </c>
      <c r="I947" s="58">
        <v>602.0415820000012</v>
      </c>
      <c r="J947" s="219"/>
    </row>
    <row r="948" spans="1:10" s="223" customFormat="1" ht="30" x14ac:dyDescent="0.25">
      <c r="A948" s="224" t="s">
        <v>2221</v>
      </c>
      <c r="B948" s="221" t="s">
        <v>2222</v>
      </c>
      <c r="C948" s="58">
        <v>24342.3</v>
      </c>
      <c r="D948" s="36">
        <v>3384</v>
      </c>
      <c r="E948" s="36">
        <v>0</v>
      </c>
      <c r="F948" s="36">
        <v>0</v>
      </c>
      <c r="G948" s="36">
        <v>983.99320999999998</v>
      </c>
      <c r="H948" s="58">
        <v>839.53134</v>
      </c>
      <c r="I948" s="58">
        <v>753.82790999999997</v>
      </c>
      <c r="J948" s="219"/>
    </row>
    <row r="949" spans="1:10" s="223" customFormat="1" ht="75" x14ac:dyDescent="0.25">
      <c r="A949" s="102" t="s">
        <v>3188</v>
      </c>
      <c r="B949" s="53" t="s">
        <v>3189</v>
      </c>
      <c r="C949" s="58">
        <v>29695.5</v>
      </c>
      <c r="D949" s="36">
        <v>4284</v>
      </c>
      <c r="E949" s="88">
        <v>0</v>
      </c>
      <c r="F949" s="88">
        <v>0</v>
      </c>
      <c r="G949" s="36">
        <f>C949*0.0327+D949*2/36</f>
        <v>1209.04285</v>
      </c>
      <c r="H949" s="58">
        <f>C949*0.0258+D949*3/48</f>
        <v>1033.8939</v>
      </c>
      <c r="I949" s="58">
        <f>C949*0.0217+D949*4/60</f>
        <v>929.99234999999999</v>
      </c>
      <c r="J949" s="219"/>
    </row>
    <row r="950" spans="1:10" s="223" customFormat="1" ht="30" x14ac:dyDescent="0.25">
      <c r="A950" s="102" t="s">
        <v>3190</v>
      </c>
      <c r="B950" s="42" t="s">
        <v>3191</v>
      </c>
      <c r="C950" s="58">
        <v>33295.5</v>
      </c>
      <c r="D950" s="36">
        <v>4812</v>
      </c>
      <c r="E950" s="88">
        <v>0</v>
      </c>
      <c r="F950" s="88">
        <v>0</v>
      </c>
      <c r="G950" s="36">
        <f>C950*0.0327+D950*2/36</f>
        <v>1356.0961833333333</v>
      </c>
      <c r="H950" s="58">
        <f>C950*0.0258+D950*3/48</f>
        <v>1159.7739000000001</v>
      </c>
      <c r="I950" s="58">
        <f>C950*0.0217+D950*4/60</f>
        <v>1043.3123499999999</v>
      </c>
      <c r="J950" s="219"/>
    </row>
    <row r="951" spans="1:10" s="223" customFormat="1" ht="45" x14ac:dyDescent="0.25">
      <c r="A951" s="102" t="s">
        <v>3194</v>
      </c>
      <c r="B951" s="42" t="s">
        <v>3195</v>
      </c>
      <c r="C951" s="58">
        <v>38695.5</v>
      </c>
      <c r="D951" s="36">
        <v>5592</v>
      </c>
      <c r="E951" s="88">
        <v>0</v>
      </c>
      <c r="F951" s="88">
        <v>0</v>
      </c>
      <c r="G951" s="36">
        <f>C951*0.0327+D951*2/36</f>
        <v>1576.0095166666667</v>
      </c>
      <c r="H951" s="58">
        <f>C951*0.0258+D951*3/48</f>
        <v>1347.8438999999998</v>
      </c>
      <c r="I951" s="58">
        <f>C951*0.0217+D951*4/60</f>
        <v>1212.49235</v>
      </c>
      <c r="J951" s="219"/>
    </row>
    <row r="952" spans="1:10" s="223" customFormat="1" ht="45" x14ac:dyDescent="0.25">
      <c r="A952" s="102" t="s">
        <v>3192</v>
      </c>
      <c r="B952" s="53" t="s">
        <v>3193</v>
      </c>
      <c r="C952" s="58">
        <v>35095.5</v>
      </c>
      <c r="D952" s="36">
        <v>5064</v>
      </c>
      <c r="E952" s="88">
        <v>0</v>
      </c>
      <c r="F952" s="88">
        <v>0</v>
      </c>
      <c r="G952" s="36">
        <f>C952*0.0327+D952*2/36</f>
        <v>1428.9561833333332</v>
      </c>
      <c r="H952" s="58">
        <f>C952*0.0258+D952*3/48</f>
        <v>1221.9639</v>
      </c>
      <c r="I952" s="58">
        <f>C952*0.0217+D952*4/60</f>
        <v>1099.1723500000001</v>
      </c>
      <c r="J952" s="219"/>
    </row>
    <row r="953" spans="1:10" s="223" customFormat="1" ht="30" x14ac:dyDescent="0.25">
      <c r="A953" s="102" t="s">
        <v>3198</v>
      </c>
      <c r="B953" s="42" t="s">
        <v>3199</v>
      </c>
      <c r="C953" s="58">
        <v>4495.5</v>
      </c>
      <c r="D953" s="36">
        <v>804</v>
      </c>
      <c r="E953" s="88">
        <v>0</v>
      </c>
      <c r="F953" s="88">
        <v>0</v>
      </c>
      <c r="G953" s="36">
        <f>C953*0.0327+D953*2/36</f>
        <v>191.66951666666665</v>
      </c>
      <c r="H953" s="58">
        <f>C953*0.0258+D953*3/48</f>
        <v>166.23390000000001</v>
      </c>
      <c r="I953" s="58">
        <f>C953*0.0217+D953*4/60</f>
        <v>151.15235000000001</v>
      </c>
      <c r="J953" s="219"/>
    </row>
    <row r="954" spans="1:10" s="223" customFormat="1" ht="45" x14ac:dyDescent="0.25">
      <c r="A954" s="102" t="s">
        <v>3200</v>
      </c>
      <c r="B954" s="42" t="s">
        <v>3201</v>
      </c>
      <c r="C954" s="58">
        <v>6295.5</v>
      </c>
      <c r="D954" s="36">
        <v>1116</v>
      </c>
      <c r="E954" s="88">
        <v>0</v>
      </c>
      <c r="F954" s="88">
        <v>0</v>
      </c>
      <c r="G954" s="36">
        <f>C954*0.0327+D954*2/36</f>
        <v>267.86284999999998</v>
      </c>
      <c r="H954" s="58">
        <f>C954*0.0258+D954*3/48</f>
        <v>232.1739</v>
      </c>
      <c r="I954" s="58">
        <f>C954*0.0217+D954*4/60</f>
        <v>211.01235</v>
      </c>
      <c r="J954" s="219"/>
    </row>
    <row r="955" spans="1:10" s="223" customFormat="1" x14ac:dyDescent="0.25">
      <c r="A955" s="102" t="s">
        <v>3105</v>
      </c>
      <c r="B955" s="37" t="s">
        <v>3109</v>
      </c>
      <c r="C955" s="103">
        <v>755.25</v>
      </c>
      <c r="D955" s="88">
        <v>0</v>
      </c>
      <c r="E955" s="104">
        <v>0</v>
      </c>
      <c r="F955" s="104">
        <v>0</v>
      </c>
      <c r="G955" s="36">
        <f>C955*0.0327+D955*2/36+E955/12+F955/12</f>
        <v>24.696674999999999</v>
      </c>
      <c r="H955" s="58">
        <f>C955*0.0258+D955*3/48+E955/12+F955/12</f>
        <v>19.48545</v>
      </c>
      <c r="I955" s="58">
        <f>C955*0.0217+D955*4/60+E955/12+G955/12</f>
        <v>18.44698125</v>
      </c>
      <c r="J955" s="219"/>
    </row>
    <row r="956" spans="1:10" s="223" customFormat="1" x14ac:dyDescent="0.25">
      <c r="A956" s="102" t="s">
        <v>3106</v>
      </c>
      <c r="B956" s="37" t="s">
        <v>3110</v>
      </c>
      <c r="C956" s="103">
        <v>2370.25</v>
      </c>
      <c r="D956" s="88">
        <v>0</v>
      </c>
      <c r="E956" s="104">
        <v>0</v>
      </c>
      <c r="F956" s="104">
        <v>0</v>
      </c>
      <c r="G956" s="36">
        <f>C956*0.0327+D956*2/36+E956/12+F956/12</f>
        <v>77.507175000000004</v>
      </c>
      <c r="H956" s="58">
        <f>C956*0.0258+D956*3/48+E956/12+F956/12</f>
        <v>61.152450000000002</v>
      </c>
      <c r="I956" s="58">
        <f>C956*0.0217+D956*4/60+E956/12+G956/12</f>
        <v>57.893356250000004</v>
      </c>
      <c r="J956" s="219"/>
    </row>
    <row r="957" spans="1:10" s="223" customFormat="1" ht="30" x14ac:dyDescent="0.25">
      <c r="A957" s="102" t="s">
        <v>3196</v>
      </c>
      <c r="B957" s="42" t="s">
        <v>3197</v>
      </c>
      <c r="C957" s="58">
        <v>3325.5</v>
      </c>
      <c r="D957" s="36">
        <v>588</v>
      </c>
      <c r="E957" s="88">
        <v>0</v>
      </c>
      <c r="F957" s="88">
        <v>0</v>
      </c>
      <c r="G957" s="36">
        <f>C957*0.0327+D957*2/36</f>
        <v>141.41051666666667</v>
      </c>
      <c r="H957" s="58">
        <f>C957*0.0258+D957*3/48</f>
        <v>122.5479</v>
      </c>
      <c r="I957" s="58">
        <f>C957*0.0217+D957*4/60</f>
        <v>111.36335000000001</v>
      </c>
      <c r="J957" s="219"/>
    </row>
    <row r="958" spans="1:10" s="223" customFormat="1" ht="30" x14ac:dyDescent="0.25">
      <c r="A958" s="224" t="s">
        <v>2223</v>
      </c>
      <c r="B958" s="221" t="s">
        <v>2224</v>
      </c>
      <c r="C958" s="58">
        <v>21530.770000000055</v>
      </c>
      <c r="D958" s="36">
        <v>2988</v>
      </c>
      <c r="E958" s="36">
        <v>0</v>
      </c>
      <c r="F958" s="36">
        <v>0</v>
      </c>
      <c r="G958" s="36">
        <v>870.05617900000175</v>
      </c>
      <c r="H958" s="58">
        <v>742.24386600000139</v>
      </c>
      <c r="I958" s="58">
        <v>666.4177090000012</v>
      </c>
      <c r="J958" s="219"/>
    </row>
    <row r="959" spans="1:10" s="223" customFormat="1" ht="30" x14ac:dyDescent="0.25">
      <c r="A959" s="224" t="s">
        <v>766</v>
      </c>
      <c r="B959" s="221" t="s">
        <v>767</v>
      </c>
      <c r="C959" s="58">
        <v>14581.260000000029</v>
      </c>
      <c r="D959" s="36">
        <v>2280</v>
      </c>
      <c r="E959" s="36">
        <v>0</v>
      </c>
      <c r="F959" s="36">
        <v>0</v>
      </c>
      <c r="G959" s="36">
        <v>603.47386866666761</v>
      </c>
      <c r="H959" s="58">
        <v>518.69650800000068</v>
      </c>
      <c r="I959" s="58">
        <v>468.41334200000063</v>
      </c>
      <c r="J959" s="219"/>
    </row>
    <row r="960" spans="1:10" s="223" customFormat="1" x14ac:dyDescent="0.25">
      <c r="A960" s="224" t="s">
        <v>768</v>
      </c>
      <c r="B960" s="221" t="s">
        <v>769</v>
      </c>
      <c r="C960" s="58">
        <v>11664.420000000029</v>
      </c>
      <c r="D960" s="36">
        <v>1824</v>
      </c>
      <c r="E960" s="36">
        <v>0</v>
      </c>
      <c r="F960" s="36">
        <v>0</v>
      </c>
      <c r="G960" s="36">
        <v>482.75986733333428</v>
      </c>
      <c r="H960" s="58">
        <v>414.94203600000077</v>
      </c>
      <c r="I960" s="58">
        <v>374.71791400000063</v>
      </c>
      <c r="J960" s="219"/>
    </row>
    <row r="961" spans="1:10" s="223" customFormat="1" x14ac:dyDescent="0.25">
      <c r="A961" s="224" t="s">
        <v>770</v>
      </c>
      <c r="B961" s="221" t="s">
        <v>771</v>
      </c>
      <c r="C961" s="58">
        <v>12496.660000000029</v>
      </c>
      <c r="D961" s="36">
        <v>1944</v>
      </c>
      <c r="E961" s="36">
        <v>0</v>
      </c>
      <c r="F961" s="36">
        <v>0</v>
      </c>
      <c r="G961" s="36">
        <v>516.64078200000097</v>
      </c>
      <c r="H961" s="58">
        <v>443.91382800000076</v>
      </c>
      <c r="I961" s="58">
        <v>400.77752200000066</v>
      </c>
      <c r="J961" s="219"/>
    </row>
    <row r="962" spans="1:10" s="223" customFormat="1" ht="45" x14ac:dyDescent="0.25">
      <c r="A962" s="102" t="s">
        <v>3157</v>
      </c>
      <c r="B962" s="42" t="s">
        <v>3111</v>
      </c>
      <c r="C962" s="103">
        <v>67996</v>
      </c>
      <c r="D962" s="88">
        <v>11052</v>
      </c>
      <c r="E962" s="104">
        <v>0</v>
      </c>
      <c r="F962" s="104">
        <v>0</v>
      </c>
      <c r="G962" s="36">
        <f>C962*0.0327+D962*2/36+E962/12+F962/12</f>
        <v>2837.4692</v>
      </c>
      <c r="H962" s="58">
        <f>C962*0.0258+D962*3/48+E962/12+F962/12</f>
        <v>2445.0468000000001</v>
      </c>
      <c r="I962" s="58">
        <f>C962*0.0217+D962*4/60+E962/12+G962/12</f>
        <v>2448.7689666666665</v>
      </c>
      <c r="J962" s="219"/>
    </row>
    <row r="963" spans="1:10" s="223" customFormat="1" ht="30" x14ac:dyDescent="0.25">
      <c r="A963" s="102" t="s">
        <v>3202</v>
      </c>
      <c r="B963" s="42" t="s">
        <v>3203</v>
      </c>
      <c r="C963" s="58">
        <v>7195.5</v>
      </c>
      <c r="D963" s="36">
        <v>1284</v>
      </c>
      <c r="E963" s="88">
        <v>0</v>
      </c>
      <c r="F963" s="88">
        <v>0</v>
      </c>
      <c r="G963" s="36">
        <f>C963*0.0327+D963*2/36</f>
        <v>306.6261833333333</v>
      </c>
      <c r="H963" s="58">
        <f>C963*0.0258+D963*3/48</f>
        <v>265.89390000000003</v>
      </c>
      <c r="I963" s="58">
        <f>C963*0.0217+D963*4/60</f>
        <v>241.74234999999999</v>
      </c>
      <c r="J963" s="219"/>
    </row>
    <row r="964" spans="1:10" s="223" customFormat="1" x14ac:dyDescent="0.25">
      <c r="A964" s="224" t="s">
        <v>2740</v>
      </c>
      <c r="B964" s="221" t="s">
        <v>2322</v>
      </c>
      <c r="C964" s="58">
        <v>0</v>
      </c>
      <c r="D964" s="36">
        <v>0</v>
      </c>
      <c r="E964" s="36">
        <v>0</v>
      </c>
      <c r="F964" s="36">
        <v>912</v>
      </c>
      <c r="G964" s="36">
        <v>76</v>
      </c>
      <c r="H964" s="58">
        <v>76</v>
      </c>
      <c r="I964" s="58">
        <v>76</v>
      </c>
      <c r="J964" s="219"/>
    </row>
    <row r="965" spans="1:10" s="223" customFormat="1" x14ac:dyDescent="0.25">
      <c r="A965" s="224" t="s">
        <v>2667</v>
      </c>
      <c r="B965" s="221" t="s">
        <v>2682</v>
      </c>
      <c r="C965" s="58">
        <v>0</v>
      </c>
      <c r="D965" s="36">
        <v>0</v>
      </c>
      <c r="E965" s="36">
        <v>0</v>
      </c>
      <c r="F965" s="36">
        <v>2487</v>
      </c>
      <c r="G965" s="36">
        <v>207.25</v>
      </c>
      <c r="H965" s="58">
        <v>207.25</v>
      </c>
      <c r="I965" s="58">
        <v>207.25</v>
      </c>
      <c r="J965" s="219"/>
    </row>
    <row r="966" spans="1:10" s="223" customFormat="1" x14ac:dyDescent="0.25">
      <c r="A966" s="224" t="s">
        <v>772</v>
      </c>
      <c r="B966" s="221" t="s">
        <v>773</v>
      </c>
      <c r="C966" s="58">
        <v>829.0200000000018</v>
      </c>
      <c r="D966" s="36">
        <v>0</v>
      </c>
      <c r="E966" s="36">
        <v>0</v>
      </c>
      <c r="F966" s="36">
        <v>0</v>
      </c>
      <c r="G966" s="36">
        <v>27.108954000000058</v>
      </c>
      <c r="H966" s="58">
        <v>21.388716000000045</v>
      </c>
      <c r="I966" s="58">
        <v>17.989734000000041</v>
      </c>
      <c r="J966" s="219"/>
    </row>
    <row r="967" spans="1:10" s="223" customFormat="1" ht="30" x14ac:dyDescent="0.25">
      <c r="A967" s="224" t="s">
        <v>774</v>
      </c>
      <c r="B967" s="221" t="s">
        <v>775</v>
      </c>
      <c r="C967" s="58">
        <v>2409.1399999999926</v>
      </c>
      <c r="D967" s="36">
        <v>0</v>
      </c>
      <c r="E967" s="36">
        <v>0</v>
      </c>
      <c r="F967" s="36">
        <v>0</v>
      </c>
      <c r="G967" s="36">
        <v>78.778877999999764</v>
      </c>
      <c r="H967" s="58">
        <v>62.155811999999806</v>
      </c>
      <c r="I967" s="58">
        <v>52.278337999999842</v>
      </c>
      <c r="J967" s="219"/>
    </row>
    <row r="968" spans="1:10" s="223" customFormat="1" x14ac:dyDescent="0.25">
      <c r="A968" s="224" t="s">
        <v>1837</v>
      </c>
      <c r="B968" s="221" t="s">
        <v>1925</v>
      </c>
      <c r="C968" s="58">
        <v>1245.5000000000034</v>
      </c>
      <c r="D968" s="36">
        <v>0</v>
      </c>
      <c r="E968" s="36">
        <v>0</v>
      </c>
      <c r="F968" s="36">
        <v>0</v>
      </c>
      <c r="G968" s="36">
        <v>40.72785000000011</v>
      </c>
      <c r="H968" s="58">
        <v>32.133900000000089</v>
      </c>
      <c r="I968" s="58">
        <v>27.027350000000073</v>
      </c>
      <c r="J968" s="219"/>
    </row>
    <row r="969" spans="1:10" s="223" customFormat="1" ht="30" x14ac:dyDescent="0.25">
      <c r="A969" s="224" t="s">
        <v>776</v>
      </c>
      <c r="B969" s="221" t="s">
        <v>777</v>
      </c>
      <c r="C969" s="58">
        <v>494.15999999999917</v>
      </c>
      <c r="D969" s="36">
        <v>0</v>
      </c>
      <c r="E969" s="36">
        <v>0</v>
      </c>
      <c r="F969" s="36">
        <v>0</v>
      </c>
      <c r="G969" s="36">
        <v>16.159031999999971</v>
      </c>
      <c r="H969" s="58">
        <v>12.749327999999979</v>
      </c>
      <c r="I969" s="58">
        <v>10.723271999999982</v>
      </c>
      <c r="J969" s="219"/>
    </row>
    <row r="970" spans="1:10" s="223" customFormat="1" x14ac:dyDescent="0.25">
      <c r="A970" s="224" t="s">
        <v>1838</v>
      </c>
      <c r="B970" s="221" t="s">
        <v>1926</v>
      </c>
      <c r="C970" s="58">
        <v>829.0200000000018</v>
      </c>
      <c r="D970" s="36">
        <v>0</v>
      </c>
      <c r="E970" s="36">
        <v>0</v>
      </c>
      <c r="F970" s="36">
        <v>0</v>
      </c>
      <c r="G970" s="36">
        <v>27.108954000000058</v>
      </c>
      <c r="H970" s="58">
        <v>21.388716000000045</v>
      </c>
      <c r="I970" s="58">
        <v>17.989734000000041</v>
      </c>
      <c r="J970" s="219"/>
    </row>
    <row r="971" spans="1:10" s="223" customFormat="1" ht="30" x14ac:dyDescent="0.25">
      <c r="A971" s="224" t="s">
        <v>1839</v>
      </c>
      <c r="B971" s="221" t="s">
        <v>1927</v>
      </c>
      <c r="C971" s="58">
        <v>412.53999999999917</v>
      </c>
      <c r="D971" s="36">
        <v>0</v>
      </c>
      <c r="E971" s="36">
        <v>0</v>
      </c>
      <c r="F971" s="36">
        <v>0</v>
      </c>
      <c r="G971" s="36">
        <v>13.490057999999973</v>
      </c>
      <c r="H971" s="58">
        <v>10.643531999999979</v>
      </c>
      <c r="I971" s="58">
        <v>8.9521179999999827</v>
      </c>
      <c r="J971" s="219"/>
    </row>
    <row r="972" spans="1:10" s="223" customFormat="1" ht="30" x14ac:dyDescent="0.25">
      <c r="A972" s="224" t="s">
        <v>778</v>
      </c>
      <c r="B972" s="221" t="s">
        <v>779</v>
      </c>
      <c r="C972" s="58">
        <v>3394.9199999999928</v>
      </c>
      <c r="D972" s="36">
        <v>528</v>
      </c>
      <c r="E972" s="36">
        <v>0</v>
      </c>
      <c r="F972" s="36">
        <v>0</v>
      </c>
      <c r="G972" s="36">
        <v>140.34721733333311</v>
      </c>
      <c r="H972" s="58">
        <v>120.58893599999982</v>
      </c>
      <c r="I972" s="58">
        <v>108.86976399999985</v>
      </c>
      <c r="J972" s="219"/>
    </row>
    <row r="973" spans="1:10" s="223" customFormat="1" x14ac:dyDescent="0.25">
      <c r="A973" s="224" t="s">
        <v>780</v>
      </c>
      <c r="B973" s="221" t="s">
        <v>781</v>
      </c>
      <c r="C973" s="58">
        <v>326.72999999999917</v>
      </c>
      <c r="D973" s="36">
        <v>0</v>
      </c>
      <c r="E973" s="36">
        <v>0</v>
      </c>
      <c r="F973" s="36">
        <v>0</v>
      </c>
      <c r="G973" s="36">
        <v>10.684070999999973</v>
      </c>
      <c r="H973" s="58">
        <v>8.4296339999999788</v>
      </c>
      <c r="I973" s="58">
        <v>7.0900409999999825</v>
      </c>
      <c r="J973" s="219"/>
    </row>
    <row r="974" spans="1:10" s="223" customFormat="1" ht="30" x14ac:dyDescent="0.25">
      <c r="A974" s="224" t="s">
        <v>782</v>
      </c>
      <c r="B974" s="221" t="s">
        <v>783</v>
      </c>
      <c r="C974" s="58">
        <v>5521.3399999999865</v>
      </c>
      <c r="D974" s="36">
        <v>864</v>
      </c>
      <c r="E974" s="36">
        <v>0</v>
      </c>
      <c r="F974" s="36">
        <v>0</v>
      </c>
      <c r="G974" s="36">
        <v>228.54781799999955</v>
      </c>
      <c r="H974" s="58">
        <v>196.45057199999965</v>
      </c>
      <c r="I974" s="58">
        <v>177.4130779999997</v>
      </c>
      <c r="J974" s="219"/>
    </row>
    <row r="975" spans="1:10" s="223" customFormat="1" ht="30" x14ac:dyDescent="0.25">
      <c r="A975" s="224" t="s">
        <v>784</v>
      </c>
      <c r="B975" s="221" t="s">
        <v>785</v>
      </c>
      <c r="C975" s="58">
        <v>829.0200000000018</v>
      </c>
      <c r="D975" s="36">
        <v>0</v>
      </c>
      <c r="E975" s="36">
        <v>0</v>
      </c>
      <c r="F975" s="36">
        <v>0</v>
      </c>
      <c r="G975" s="36">
        <v>27.108954000000058</v>
      </c>
      <c r="H975" s="58">
        <v>21.388716000000045</v>
      </c>
      <c r="I975" s="58">
        <v>17.989734000000041</v>
      </c>
      <c r="J975" s="219"/>
    </row>
    <row r="976" spans="1:10" s="223" customFormat="1" x14ac:dyDescent="0.25">
      <c r="A976" s="83" t="s">
        <v>786</v>
      </c>
      <c r="B976" s="70" t="s">
        <v>2310</v>
      </c>
      <c r="C976" s="58">
        <v>0</v>
      </c>
      <c r="D976" s="36">
        <v>0</v>
      </c>
      <c r="E976" s="36">
        <v>0</v>
      </c>
      <c r="F976" s="36">
        <v>240</v>
      </c>
      <c r="G976" s="36">
        <v>20</v>
      </c>
      <c r="H976" s="58">
        <v>20</v>
      </c>
      <c r="I976" s="58">
        <v>20</v>
      </c>
      <c r="J976" s="219"/>
    </row>
    <row r="977" spans="1:10" s="223" customFormat="1" x14ac:dyDescent="0.25">
      <c r="A977" s="224" t="s">
        <v>787</v>
      </c>
      <c r="B977" s="221" t="s">
        <v>788</v>
      </c>
      <c r="C977" s="58">
        <v>2586.4463000000001</v>
      </c>
      <c r="D977" s="36">
        <v>0</v>
      </c>
      <c r="E977" s="36">
        <v>0</v>
      </c>
      <c r="F977" s="36">
        <v>0</v>
      </c>
      <c r="G977" s="36">
        <v>84.57679401</v>
      </c>
      <c r="H977" s="58">
        <v>66.730314539999995</v>
      </c>
      <c r="I977" s="58">
        <v>56.125884710000001</v>
      </c>
      <c r="J977" s="219"/>
    </row>
    <row r="978" spans="1:10" s="223" customFormat="1" x14ac:dyDescent="0.25">
      <c r="A978" s="224" t="s">
        <v>789</v>
      </c>
      <c r="B978" s="221" t="s">
        <v>790</v>
      </c>
      <c r="C978" s="58">
        <v>2394.4599999999923</v>
      </c>
      <c r="D978" s="36">
        <v>0</v>
      </c>
      <c r="E978" s="36">
        <v>0</v>
      </c>
      <c r="F978" s="36">
        <v>0</v>
      </c>
      <c r="G978" s="36">
        <v>78.298841999999752</v>
      </c>
      <c r="H978" s="58">
        <v>61.777067999999801</v>
      </c>
      <c r="I978" s="58">
        <v>51.959781999999834</v>
      </c>
      <c r="J978" s="219"/>
    </row>
    <row r="979" spans="1:10" s="223" customFormat="1" ht="30" x14ac:dyDescent="0.25">
      <c r="A979" s="224" t="s">
        <v>791</v>
      </c>
      <c r="B979" s="221" t="s">
        <v>792</v>
      </c>
      <c r="C979" s="58">
        <v>115.3</v>
      </c>
      <c r="D979" s="36">
        <v>0</v>
      </c>
      <c r="E979" s="36">
        <v>0</v>
      </c>
      <c r="F979" s="36">
        <v>0</v>
      </c>
      <c r="G979" s="36">
        <v>3.7703099999999998</v>
      </c>
      <c r="H979" s="58">
        <v>2.9747399999999997</v>
      </c>
      <c r="I979" s="58">
        <v>2.5020099999999998</v>
      </c>
      <c r="J979" s="219"/>
    </row>
    <row r="980" spans="1:10" s="223" customFormat="1" x14ac:dyDescent="0.25">
      <c r="A980" s="224" t="s">
        <v>793</v>
      </c>
      <c r="B980" s="221" t="s">
        <v>794</v>
      </c>
      <c r="C980" s="58">
        <v>765.21000000000186</v>
      </c>
      <c r="D980" s="36">
        <v>0</v>
      </c>
      <c r="E980" s="36">
        <v>0</v>
      </c>
      <c r="F980" s="36">
        <v>0</v>
      </c>
      <c r="G980" s="36">
        <v>25.02236700000006</v>
      </c>
      <c r="H980" s="58">
        <v>19.742418000000047</v>
      </c>
      <c r="I980" s="58">
        <v>16.605057000000041</v>
      </c>
      <c r="J980" s="219"/>
    </row>
    <row r="981" spans="1:10" s="223" customFormat="1" x14ac:dyDescent="0.25">
      <c r="A981" s="224" t="s">
        <v>795</v>
      </c>
      <c r="B981" s="221" t="s">
        <v>794</v>
      </c>
      <c r="C981" s="58">
        <v>3829.125</v>
      </c>
      <c r="D981" s="36">
        <v>0</v>
      </c>
      <c r="E981" s="36">
        <v>0</v>
      </c>
      <c r="F981" s="36">
        <v>0</v>
      </c>
      <c r="G981" s="36">
        <v>125.21238750000001</v>
      </c>
      <c r="H981" s="58">
        <v>98.791425000000004</v>
      </c>
      <c r="I981" s="58">
        <v>83.092012499999996</v>
      </c>
      <c r="J981" s="219"/>
    </row>
    <row r="982" spans="1:10" s="223" customFormat="1" x14ac:dyDescent="0.25">
      <c r="A982" s="224" t="s">
        <v>796</v>
      </c>
      <c r="B982" s="221" t="s">
        <v>794</v>
      </c>
      <c r="C982" s="58">
        <v>7658.25</v>
      </c>
      <c r="D982" s="36">
        <v>0</v>
      </c>
      <c r="E982" s="36">
        <v>0</v>
      </c>
      <c r="F982" s="36">
        <v>0</v>
      </c>
      <c r="G982" s="36">
        <v>250.42477500000001</v>
      </c>
      <c r="H982" s="58">
        <v>197.58285000000001</v>
      </c>
      <c r="I982" s="58">
        <v>166.18402499999999</v>
      </c>
      <c r="J982" s="219"/>
    </row>
    <row r="983" spans="1:10" s="223" customFormat="1" ht="30" x14ac:dyDescent="0.25">
      <c r="A983" s="224" t="s">
        <v>797</v>
      </c>
      <c r="B983" s="221" t="s">
        <v>798</v>
      </c>
      <c r="C983" s="58">
        <v>2900.9450999999999</v>
      </c>
      <c r="D983" s="36">
        <v>0</v>
      </c>
      <c r="E983" s="36">
        <v>0</v>
      </c>
      <c r="F983" s="36">
        <v>0</v>
      </c>
      <c r="G983" s="36">
        <v>94.860904769999991</v>
      </c>
      <c r="H983" s="58">
        <v>74.844383579999999</v>
      </c>
      <c r="I983" s="58">
        <v>62.950508669999998</v>
      </c>
      <c r="J983" s="219"/>
    </row>
    <row r="984" spans="1:10" s="223" customFormat="1" ht="30" x14ac:dyDescent="0.25">
      <c r="A984" s="224" t="s">
        <v>799</v>
      </c>
      <c r="B984" s="221" t="s">
        <v>800</v>
      </c>
      <c r="C984" s="58">
        <v>2900.9450999999999</v>
      </c>
      <c r="D984" s="36">
        <v>0</v>
      </c>
      <c r="E984" s="36">
        <v>0</v>
      </c>
      <c r="F984" s="36">
        <v>0</v>
      </c>
      <c r="G984" s="36">
        <v>94.860904769999991</v>
      </c>
      <c r="H984" s="58">
        <v>74.844383579999999</v>
      </c>
      <c r="I984" s="58">
        <v>62.950508669999998</v>
      </c>
      <c r="J984" s="219"/>
    </row>
    <row r="985" spans="1:10" s="223" customFormat="1" ht="30" x14ac:dyDescent="0.25">
      <c r="A985" s="224" t="s">
        <v>801</v>
      </c>
      <c r="B985" s="221" t="s">
        <v>802</v>
      </c>
      <c r="C985" s="58">
        <v>3633.0738000000001</v>
      </c>
      <c r="D985" s="36">
        <v>0</v>
      </c>
      <c r="E985" s="36">
        <v>0</v>
      </c>
      <c r="F985" s="36">
        <v>0</v>
      </c>
      <c r="G985" s="36">
        <v>118.80151326000001</v>
      </c>
      <c r="H985" s="58">
        <v>93.733304040000007</v>
      </c>
      <c r="I985" s="58">
        <v>78.837701460000005</v>
      </c>
      <c r="J985" s="219"/>
    </row>
    <row r="986" spans="1:10" s="223" customFormat="1" ht="30" x14ac:dyDescent="0.25">
      <c r="A986" s="224" t="s">
        <v>803</v>
      </c>
      <c r="B986" s="221" t="s">
        <v>804</v>
      </c>
      <c r="C986" s="58">
        <v>2419.5999999999926</v>
      </c>
      <c r="D986" s="36">
        <v>0</v>
      </c>
      <c r="E986" s="36">
        <v>0</v>
      </c>
      <c r="F986" s="36">
        <v>0</v>
      </c>
      <c r="G986" s="36">
        <v>79.120919999999757</v>
      </c>
      <c r="H986" s="58">
        <v>62.425679999999808</v>
      </c>
      <c r="I986" s="58">
        <v>52.505319999999841</v>
      </c>
      <c r="J986" s="219"/>
    </row>
    <row r="987" spans="1:10" s="223" customFormat="1" ht="30" x14ac:dyDescent="0.25">
      <c r="A987" s="224" t="s">
        <v>805</v>
      </c>
      <c r="B987" s="221" t="s">
        <v>806</v>
      </c>
      <c r="C987" s="58">
        <v>3385.9675999999999</v>
      </c>
      <c r="D987" s="36">
        <v>0</v>
      </c>
      <c r="E987" s="36">
        <v>0</v>
      </c>
      <c r="F987" s="36">
        <v>0</v>
      </c>
      <c r="G987" s="36">
        <v>110.72114051999999</v>
      </c>
      <c r="H987" s="58">
        <v>87.357964080000002</v>
      </c>
      <c r="I987" s="58">
        <v>73.475496919999998</v>
      </c>
      <c r="J987" s="219"/>
    </row>
    <row r="988" spans="1:10" s="223" customFormat="1" ht="30" x14ac:dyDescent="0.25">
      <c r="A988" s="224" t="s">
        <v>807</v>
      </c>
      <c r="B988" s="221" t="s">
        <v>808</v>
      </c>
      <c r="C988" s="58">
        <v>3385.9675999999999</v>
      </c>
      <c r="D988" s="36">
        <v>0</v>
      </c>
      <c r="E988" s="36">
        <v>0</v>
      </c>
      <c r="F988" s="36">
        <v>0</v>
      </c>
      <c r="G988" s="36">
        <v>110.72114051999999</v>
      </c>
      <c r="H988" s="58">
        <v>87.357964080000002</v>
      </c>
      <c r="I988" s="58">
        <v>73.475496919999998</v>
      </c>
      <c r="J988" s="219"/>
    </row>
    <row r="989" spans="1:10" s="223" customFormat="1" ht="30" x14ac:dyDescent="0.25">
      <c r="A989" s="224" t="s">
        <v>809</v>
      </c>
      <c r="B989" s="221" t="s">
        <v>810</v>
      </c>
      <c r="C989" s="58">
        <v>4118.0963000000002</v>
      </c>
      <c r="D989" s="36">
        <v>0</v>
      </c>
      <c r="E989" s="36">
        <v>0</v>
      </c>
      <c r="F989" s="36">
        <v>0</v>
      </c>
      <c r="G989" s="36">
        <v>134.66174900999999</v>
      </c>
      <c r="H989" s="58">
        <v>106.24688454000001</v>
      </c>
      <c r="I989" s="58">
        <v>89.362689710000012</v>
      </c>
      <c r="J989" s="219"/>
    </row>
    <row r="990" spans="1:10" s="223" customFormat="1" ht="30" x14ac:dyDescent="0.25">
      <c r="A990" s="224" t="s">
        <v>811</v>
      </c>
      <c r="B990" s="221" t="s">
        <v>812</v>
      </c>
      <c r="C990" s="58">
        <v>2954.0423000000001</v>
      </c>
      <c r="D990" s="36">
        <v>0</v>
      </c>
      <c r="E990" s="36">
        <v>0</v>
      </c>
      <c r="F990" s="36">
        <v>0</v>
      </c>
      <c r="G990" s="36">
        <v>96.597183209999997</v>
      </c>
      <c r="H990" s="58">
        <v>76.214291340000003</v>
      </c>
      <c r="I990" s="58">
        <v>64.10271791000001</v>
      </c>
      <c r="J990" s="219"/>
    </row>
    <row r="991" spans="1:10" s="223" customFormat="1" ht="30" x14ac:dyDescent="0.25">
      <c r="A991" s="224" t="s">
        <v>813</v>
      </c>
      <c r="B991" s="221" t="s">
        <v>814</v>
      </c>
      <c r="C991" s="58">
        <v>1930.9000000000035</v>
      </c>
      <c r="D991" s="36">
        <v>0</v>
      </c>
      <c r="E991" s="36">
        <v>0</v>
      </c>
      <c r="F991" s="36">
        <v>0</v>
      </c>
      <c r="G991" s="36">
        <v>63.140430000000116</v>
      </c>
      <c r="H991" s="58">
        <v>49.817220000000091</v>
      </c>
      <c r="I991" s="58">
        <v>41.900530000000074</v>
      </c>
      <c r="J991" s="219"/>
    </row>
    <row r="992" spans="1:10" s="223" customFormat="1" ht="30" x14ac:dyDescent="0.25">
      <c r="A992" s="224" t="s">
        <v>815</v>
      </c>
      <c r="B992" s="221" t="s">
        <v>816</v>
      </c>
      <c r="C992" s="58">
        <v>1930.9000000000035</v>
      </c>
      <c r="D992" s="36">
        <v>0</v>
      </c>
      <c r="E992" s="36">
        <v>0</v>
      </c>
      <c r="F992" s="36">
        <v>0</v>
      </c>
      <c r="G992" s="36">
        <v>63.140430000000116</v>
      </c>
      <c r="H992" s="58">
        <v>49.817220000000091</v>
      </c>
      <c r="I992" s="58">
        <v>41.900530000000074</v>
      </c>
      <c r="J992" s="219"/>
    </row>
    <row r="993" spans="1:10" s="223" customFormat="1" ht="30" x14ac:dyDescent="0.25">
      <c r="A993" s="224" t="s">
        <v>817</v>
      </c>
      <c r="B993" s="221" t="s">
        <v>818</v>
      </c>
      <c r="C993" s="58">
        <v>2419.5999999999926</v>
      </c>
      <c r="D993" s="36">
        <v>0</v>
      </c>
      <c r="E993" s="36">
        <v>0</v>
      </c>
      <c r="F993" s="36">
        <v>0</v>
      </c>
      <c r="G993" s="36">
        <v>79.120919999999757</v>
      </c>
      <c r="H993" s="58">
        <v>62.425679999999808</v>
      </c>
      <c r="I993" s="58">
        <v>52.505319999999841</v>
      </c>
      <c r="J993" s="219"/>
    </row>
    <row r="994" spans="1:10" s="223" customFormat="1" ht="30" x14ac:dyDescent="0.25">
      <c r="A994" s="224" t="s">
        <v>819</v>
      </c>
      <c r="B994" s="221" t="s">
        <v>820</v>
      </c>
      <c r="C994" s="58">
        <v>1643.6700000000035</v>
      </c>
      <c r="D994" s="36">
        <v>0</v>
      </c>
      <c r="E994" s="36">
        <v>0</v>
      </c>
      <c r="F994" s="36">
        <v>0</v>
      </c>
      <c r="G994" s="36">
        <v>53.748009000000117</v>
      </c>
      <c r="H994" s="58">
        <v>42.406686000000093</v>
      </c>
      <c r="I994" s="58">
        <v>35.667639000000079</v>
      </c>
      <c r="J994" s="219"/>
    </row>
    <row r="995" spans="1:10" s="223" customFormat="1" ht="30" x14ac:dyDescent="0.25">
      <c r="A995" s="224" t="s">
        <v>821</v>
      </c>
      <c r="B995" s="221" t="s">
        <v>822</v>
      </c>
      <c r="C995" s="58">
        <v>1643.6700000000035</v>
      </c>
      <c r="D995" s="36">
        <v>0</v>
      </c>
      <c r="E995" s="36">
        <v>0</v>
      </c>
      <c r="F995" s="36">
        <v>0</v>
      </c>
      <c r="G995" s="36">
        <v>53.748009000000117</v>
      </c>
      <c r="H995" s="58">
        <v>42.406686000000093</v>
      </c>
      <c r="I995" s="58">
        <v>35.667639000000079</v>
      </c>
      <c r="J995" s="219"/>
    </row>
    <row r="996" spans="1:10" s="223" customFormat="1" ht="30" x14ac:dyDescent="0.25">
      <c r="A996" s="224" t="s">
        <v>823</v>
      </c>
      <c r="B996" s="221" t="s">
        <v>824</v>
      </c>
      <c r="C996" s="58">
        <v>965.04000000000178</v>
      </c>
      <c r="D996" s="36">
        <v>0</v>
      </c>
      <c r="E996" s="36">
        <v>0</v>
      </c>
      <c r="F996" s="36">
        <v>0</v>
      </c>
      <c r="G996" s="36">
        <v>31.556808000000057</v>
      </c>
      <c r="H996" s="58">
        <v>24.898032000000047</v>
      </c>
      <c r="I996" s="58">
        <v>20.94136800000004</v>
      </c>
      <c r="J996" s="219"/>
    </row>
    <row r="997" spans="1:10" s="223" customFormat="1" ht="30" x14ac:dyDescent="0.25">
      <c r="A997" s="224" t="s">
        <v>825</v>
      </c>
      <c r="B997" s="221" t="s">
        <v>826</v>
      </c>
      <c r="C997" s="58">
        <v>965.04000000000178</v>
      </c>
      <c r="D997" s="36">
        <v>0</v>
      </c>
      <c r="E997" s="36">
        <v>0</v>
      </c>
      <c r="F997" s="36">
        <v>0</v>
      </c>
      <c r="G997" s="36">
        <v>31.556808000000057</v>
      </c>
      <c r="H997" s="58">
        <v>24.898032000000047</v>
      </c>
      <c r="I997" s="58">
        <v>20.94136800000004</v>
      </c>
      <c r="J997" s="219"/>
    </row>
    <row r="998" spans="1:10" s="223" customFormat="1" ht="30" x14ac:dyDescent="0.25">
      <c r="A998" s="224" t="s">
        <v>827</v>
      </c>
      <c r="B998" s="221" t="s">
        <v>828</v>
      </c>
      <c r="C998" s="58">
        <v>1158.6500000000035</v>
      </c>
      <c r="D998" s="36">
        <v>0</v>
      </c>
      <c r="E998" s="36">
        <v>0</v>
      </c>
      <c r="F998" s="36">
        <v>0</v>
      </c>
      <c r="G998" s="36">
        <v>37.887855000000116</v>
      </c>
      <c r="H998" s="58">
        <v>29.89317000000009</v>
      </c>
      <c r="I998" s="58">
        <v>25.142705000000078</v>
      </c>
      <c r="J998" s="219"/>
    </row>
    <row r="999" spans="1:10" s="223" customFormat="1" ht="30" x14ac:dyDescent="0.25">
      <c r="A999" s="224" t="s">
        <v>1841</v>
      </c>
      <c r="B999" s="221" t="s">
        <v>1929</v>
      </c>
      <c r="C999" s="58" t="s">
        <v>2173</v>
      </c>
      <c r="D999" s="36">
        <v>0</v>
      </c>
      <c r="E999" s="36">
        <v>0</v>
      </c>
      <c r="F999" s="36">
        <v>0</v>
      </c>
      <c r="G999" s="36" t="s">
        <v>2173</v>
      </c>
      <c r="H999" s="58" t="s">
        <v>2173</v>
      </c>
      <c r="I999" s="58" t="s">
        <v>2173</v>
      </c>
      <c r="J999" s="219"/>
    </row>
    <row r="1000" spans="1:10" s="223" customFormat="1" ht="30" x14ac:dyDescent="0.25">
      <c r="A1000" s="224" t="s">
        <v>1842</v>
      </c>
      <c r="B1000" s="221" t="s">
        <v>1930</v>
      </c>
      <c r="C1000" s="58" t="s">
        <v>2173</v>
      </c>
      <c r="D1000" s="36">
        <v>0</v>
      </c>
      <c r="E1000" s="36">
        <v>0</v>
      </c>
      <c r="F1000" s="36">
        <v>0</v>
      </c>
      <c r="G1000" s="36" t="s">
        <v>2173</v>
      </c>
      <c r="H1000" s="58" t="s">
        <v>2173</v>
      </c>
      <c r="I1000" s="58" t="s">
        <v>2173</v>
      </c>
      <c r="J1000" s="219"/>
    </row>
    <row r="1001" spans="1:10" s="223" customFormat="1" ht="30" x14ac:dyDescent="0.25">
      <c r="A1001" s="224" t="s">
        <v>1843</v>
      </c>
      <c r="B1001" s="221" t="s">
        <v>1931</v>
      </c>
      <c r="C1001" s="58" t="s">
        <v>2173</v>
      </c>
      <c r="D1001" s="36">
        <v>0</v>
      </c>
      <c r="E1001" s="36">
        <v>0</v>
      </c>
      <c r="F1001" s="36">
        <v>0</v>
      </c>
      <c r="G1001" s="36" t="s">
        <v>2173</v>
      </c>
      <c r="H1001" s="58" t="s">
        <v>2173</v>
      </c>
      <c r="I1001" s="58" t="s">
        <v>2173</v>
      </c>
      <c r="J1001" s="219"/>
    </row>
    <row r="1002" spans="1:10" s="223" customFormat="1" ht="30" x14ac:dyDescent="0.25">
      <c r="A1002" s="224" t="s">
        <v>1844</v>
      </c>
      <c r="B1002" s="221" t="s">
        <v>1932</v>
      </c>
      <c r="C1002" s="58" t="s">
        <v>2173</v>
      </c>
      <c r="D1002" s="36">
        <v>0</v>
      </c>
      <c r="E1002" s="36">
        <v>0</v>
      </c>
      <c r="F1002" s="36">
        <v>0</v>
      </c>
      <c r="G1002" s="36" t="s">
        <v>2173</v>
      </c>
      <c r="H1002" s="58" t="s">
        <v>2173</v>
      </c>
      <c r="I1002" s="58" t="s">
        <v>2173</v>
      </c>
      <c r="J1002" s="219"/>
    </row>
    <row r="1003" spans="1:10" s="223" customFormat="1" ht="30" x14ac:dyDescent="0.25">
      <c r="A1003" s="224" t="s">
        <v>829</v>
      </c>
      <c r="B1003" s="221" t="s">
        <v>830</v>
      </c>
      <c r="C1003" s="58">
        <v>4850.2250000000004</v>
      </c>
      <c r="D1003" s="36">
        <v>0</v>
      </c>
      <c r="E1003" s="36">
        <v>0</v>
      </c>
      <c r="F1003" s="36">
        <v>0</v>
      </c>
      <c r="G1003" s="36">
        <v>158.60235750000001</v>
      </c>
      <c r="H1003" s="58">
        <v>125.135805</v>
      </c>
      <c r="I1003" s="58">
        <v>105.24988250000001</v>
      </c>
      <c r="J1003" s="219"/>
    </row>
    <row r="1004" spans="1:10" s="223" customFormat="1" ht="30" x14ac:dyDescent="0.25">
      <c r="A1004" s="224" t="s">
        <v>831</v>
      </c>
      <c r="B1004" s="221" t="s">
        <v>832</v>
      </c>
      <c r="C1004" s="58">
        <v>969</v>
      </c>
      <c r="D1004" s="36">
        <v>0</v>
      </c>
      <c r="E1004" s="36">
        <v>0</v>
      </c>
      <c r="F1004" s="36">
        <v>0</v>
      </c>
      <c r="G1004" s="36">
        <v>31.686299999999999</v>
      </c>
      <c r="H1004" s="58">
        <v>25.0002</v>
      </c>
      <c r="I1004" s="58">
        <v>21.0273</v>
      </c>
      <c r="J1004" s="219"/>
    </row>
    <row r="1005" spans="1:10" s="223" customFormat="1" ht="30" x14ac:dyDescent="0.25">
      <c r="A1005" s="224" t="s">
        <v>833</v>
      </c>
      <c r="B1005" s="221" t="s">
        <v>834</v>
      </c>
      <c r="C1005" s="58">
        <v>2423.7799999999925</v>
      </c>
      <c r="D1005" s="36">
        <v>0</v>
      </c>
      <c r="E1005" s="36">
        <v>0</v>
      </c>
      <c r="F1005" s="36">
        <v>0</v>
      </c>
      <c r="G1005" s="36">
        <v>79.257605999999754</v>
      </c>
      <c r="H1005" s="58">
        <v>62.533523999999808</v>
      </c>
      <c r="I1005" s="58">
        <v>52.596025999999839</v>
      </c>
      <c r="J1005" s="219"/>
    </row>
    <row r="1006" spans="1:10" s="223" customFormat="1" ht="30" x14ac:dyDescent="0.25">
      <c r="A1006" s="224" t="s">
        <v>835</v>
      </c>
      <c r="B1006" s="221" t="s">
        <v>836</v>
      </c>
      <c r="C1006" s="58">
        <v>1935.0800000000033</v>
      </c>
      <c r="D1006" s="36">
        <v>0</v>
      </c>
      <c r="E1006" s="36">
        <v>0</v>
      </c>
      <c r="F1006" s="36">
        <v>0</v>
      </c>
      <c r="G1006" s="36">
        <v>63.277116000000106</v>
      </c>
      <c r="H1006" s="58">
        <v>49.925064000000084</v>
      </c>
      <c r="I1006" s="58">
        <v>41.991236000000072</v>
      </c>
      <c r="J1006" s="219"/>
    </row>
    <row r="1007" spans="1:10" s="223" customFormat="1" ht="30" x14ac:dyDescent="0.25">
      <c r="A1007" s="224" t="s">
        <v>837</v>
      </c>
      <c r="B1007" s="221" t="s">
        <v>838</v>
      </c>
      <c r="C1007" s="58">
        <v>1639.9900000000034</v>
      </c>
      <c r="D1007" s="36">
        <v>0</v>
      </c>
      <c r="E1007" s="36">
        <v>0</v>
      </c>
      <c r="F1007" s="36">
        <v>0</v>
      </c>
      <c r="G1007" s="36">
        <v>53.627673000000115</v>
      </c>
      <c r="H1007" s="58">
        <v>42.311742000000088</v>
      </c>
      <c r="I1007" s="58">
        <v>35.587783000000073</v>
      </c>
      <c r="J1007" s="219"/>
    </row>
    <row r="1008" spans="1:10" s="223" customFormat="1" ht="30" x14ac:dyDescent="0.25">
      <c r="A1008" s="224" t="s">
        <v>839</v>
      </c>
      <c r="B1008" s="221" t="s">
        <v>840</v>
      </c>
      <c r="C1008" s="58">
        <v>1639.9900000000034</v>
      </c>
      <c r="D1008" s="36">
        <v>0</v>
      </c>
      <c r="E1008" s="36">
        <v>0</v>
      </c>
      <c r="F1008" s="36">
        <v>0</v>
      </c>
      <c r="G1008" s="36">
        <v>53.627673000000115</v>
      </c>
      <c r="H1008" s="58">
        <v>42.311742000000088</v>
      </c>
      <c r="I1008" s="58">
        <v>35.587783000000073</v>
      </c>
      <c r="J1008" s="219"/>
    </row>
    <row r="1009" spans="1:10" s="223" customFormat="1" ht="30" x14ac:dyDescent="0.25">
      <c r="A1009" s="224" t="s">
        <v>841</v>
      </c>
      <c r="B1009" s="221" t="s">
        <v>842</v>
      </c>
      <c r="C1009" s="58">
        <v>1255.9500000000035</v>
      </c>
      <c r="D1009" s="36">
        <v>0</v>
      </c>
      <c r="E1009" s="36">
        <v>0</v>
      </c>
      <c r="F1009" s="36">
        <v>0</v>
      </c>
      <c r="G1009" s="36">
        <v>41.069565000000111</v>
      </c>
      <c r="H1009" s="58">
        <v>32.40351000000009</v>
      </c>
      <c r="I1009" s="58">
        <v>27.254115000000077</v>
      </c>
      <c r="J1009" s="219"/>
    </row>
    <row r="1010" spans="1:10" s="223" customFormat="1" ht="30" x14ac:dyDescent="0.25">
      <c r="A1010" s="224" t="s">
        <v>843</v>
      </c>
      <c r="B1010" s="221" t="s">
        <v>844</v>
      </c>
      <c r="C1010" s="58">
        <v>6781.1251000000002</v>
      </c>
      <c r="D1010" s="36">
        <v>0</v>
      </c>
      <c r="E1010" s="36">
        <v>0</v>
      </c>
      <c r="F1010" s="36">
        <v>0</v>
      </c>
      <c r="G1010" s="36">
        <v>221.74279077</v>
      </c>
      <c r="H1010" s="58">
        <v>174.95302758</v>
      </c>
      <c r="I1010" s="58">
        <v>147.15041467</v>
      </c>
      <c r="J1010" s="219"/>
    </row>
    <row r="1011" spans="1:10" s="223" customFormat="1" ht="30" x14ac:dyDescent="0.25">
      <c r="A1011" s="224" t="s">
        <v>845</v>
      </c>
      <c r="B1011" s="221" t="s">
        <v>846</v>
      </c>
      <c r="C1011" s="58">
        <v>6781.1251000000002</v>
      </c>
      <c r="D1011" s="36">
        <v>0</v>
      </c>
      <c r="E1011" s="36">
        <v>0</v>
      </c>
      <c r="F1011" s="36">
        <v>0</v>
      </c>
      <c r="G1011" s="36">
        <v>221.74279077</v>
      </c>
      <c r="H1011" s="58">
        <v>174.95302758</v>
      </c>
      <c r="I1011" s="58">
        <v>147.15041467</v>
      </c>
      <c r="J1011" s="219"/>
    </row>
    <row r="1012" spans="1:10" s="223" customFormat="1" ht="30" x14ac:dyDescent="0.25">
      <c r="A1012" s="224" t="s">
        <v>847</v>
      </c>
      <c r="B1012" s="221" t="s">
        <v>848</v>
      </c>
      <c r="C1012" s="58">
        <v>7755.2545</v>
      </c>
      <c r="D1012" s="36">
        <v>0</v>
      </c>
      <c r="E1012" s="36">
        <v>0</v>
      </c>
      <c r="F1012" s="36">
        <v>0</v>
      </c>
      <c r="G1012" s="36">
        <v>253.59682215000001</v>
      </c>
      <c r="H1012" s="58">
        <v>200.08556609999999</v>
      </c>
      <c r="I1012" s="58">
        <v>168.28902264999999</v>
      </c>
      <c r="J1012" s="219"/>
    </row>
    <row r="1013" spans="1:10" s="223" customFormat="1" ht="30" x14ac:dyDescent="0.25">
      <c r="A1013" s="224" t="s">
        <v>849</v>
      </c>
      <c r="B1013" s="221" t="s">
        <v>850</v>
      </c>
      <c r="C1013" s="58">
        <v>5427.1464999999998</v>
      </c>
      <c r="D1013" s="36">
        <v>0</v>
      </c>
      <c r="E1013" s="36">
        <v>0</v>
      </c>
      <c r="F1013" s="36">
        <v>0</v>
      </c>
      <c r="G1013" s="36">
        <v>177.46769054999999</v>
      </c>
      <c r="H1013" s="58">
        <v>140.02037970000001</v>
      </c>
      <c r="I1013" s="58">
        <v>117.76907905</v>
      </c>
      <c r="J1013" s="219"/>
    </row>
    <row r="1014" spans="1:10" s="223" customFormat="1" x14ac:dyDescent="0.25">
      <c r="A1014" s="224" t="s">
        <v>851</v>
      </c>
      <c r="B1014" s="232" t="s">
        <v>852</v>
      </c>
      <c r="C1014" s="58">
        <v>955.64000000000181</v>
      </c>
      <c r="D1014" s="36">
        <v>0</v>
      </c>
      <c r="E1014" s="36">
        <v>0</v>
      </c>
      <c r="F1014" s="36">
        <v>0</v>
      </c>
      <c r="G1014" s="36">
        <v>31.249428000000059</v>
      </c>
      <c r="H1014" s="58">
        <v>24.655512000000048</v>
      </c>
      <c r="I1014" s="58">
        <v>20.737388000000038</v>
      </c>
      <c r="J1014" s="219"/>
    </row>
    <row r="1015" spans="1:10" s="223" customFormat="1" x14ac:dyDescent="0.25">
      <c r="A1015" s="224" t="s">
        <v>853</v>
      </c>
      <c r="B1015" s="221" t="s">
        <v>854</v>
      </c>
      <c r="C1015" s="58">
        <v>140.83999999999958</v>
      </c>
      <c r="D1015" s="36">
        <v>0</v>
      </c>
      <c r="E1015" s="36">
        <v>0</v>
      </c>
      <c r="F1015" s="36">
        <v>0</v>
      </c>
      <c r="G1015" s="36">
        <v>4.6054679999999859</v>
      </c>
      <c r="H1015" s="58">
        <v>3.6336719999999891</v>
      </c>
      <c r="I1015" s="58">
        <v>3.0562279999999911</v>
      </c>
      <c r="J1015" s="219"/>
    </row>
    <row r="1016" spans="1:10" s="223" customFormat="1" x14ac:dyDescent="0.25">
      <c r="A1016" s="224" t="s">
        <v>33</v>
      </c>
      <c r="B1016" s="221" t="s">
        <v>34</v>
      </c>
      <c r="C1016" s="58">
        <v>3</v>
      </c>
      <c r="D1016" s="36">
        <v>0</v>
      </c>
      <c r="E1016" s="36">
        <v>0</v>
      </c>
      <c r="F1016" s="88">
        <v>0</v>
      </c>
      <c r="G1016" s="36">
        <v>3</v>
      </c>
      <c r="H1016" s="58">
        <v>3</v>
      </c>
      <c r="I1016" s="58">
        <v>3</v>
      </c>
      <c r="J1016" s="219"/>
    </row>
    <row r="1017" spans="1:10" s="223" customFormat="1" ht="30" x14ac:dyDescent="0.25">
      <c r="A1017" s="229" t="s">
        <v>2925</v>
      </c>
      <c r="B1017" s="226" t="s">
        <v>2928</v>
      </c>
      <c r="C1017" s="36">
        <v>120.25</v>
      </c>
      <c r="D1017" s="227">
        <v>24</v>
      </c>
      <c r="E1017" s="36">
        <v>0</v>
      </c>
      <c r="F1017" s="36">
        <v>0</v>
      </c>
      <c r="G1017" s="36">
        <f>C1017*0.0327+D1017*2/36+E1017/12+F1017/12</f>
        <v>5.265508333333333</v>
      </c>
      <c r="H1017" s="58">
        <f>C1017*0.0258+D1017*3/48+E1017/12+F1017/12</f>
        <v>4.6024500000000002</v>
      </c>
      <c r="I1017" s="58">
        <f>C1017*0.0217+D1017*4/60+E1017/12+G1017/12</f>
        <v>4.6482173611111106</v>
      </c>
      <c r="J1017" s="219"/>
    </row>
    <row r="1018" spans="1:10" s="223" customFormat="1" ht="30" x14ac:dyDescent="0.25">
      <c r="A1018" s="229" t="s">
        <v>2926</v>
      </c>
      <c r="B1018" s="226" t="s">
        <v>2929</v>
      </c>
      <c r="C1018" s="36">
        <v>234</v>
      </c>
      <c r="D1018" s="227">
        <v>48</v>
      </c>
      <c r="E1018" s="36">
        <v>0</v>
      </c>
      <c r="F1018" s="36">
        <v>0</v>
      </c>
      <c r="G1018" s="36">
        <f>C1018*0.0327+D1018*2/36+E1018/12+F1018/12</f>
        <v>10.318466666666666</v>
      </c>
      <c r="H1018" s="58">
        <f>C1018*0.0258+D1018*3/48+E1018/12+F1018/12</f>
        <v>9.0372000000000003</v>
      </c>
      <c r="I1018" s="58">
        <f>C1018*0.0217+D1018*4/60+E1018/12+G1018/12</f>
        <v>9.1376722222222213</v>
      </c>
      <c r="J1018" s="219"/>
    </row>
    <row r="1019" spans="1:10" s="223" customFormat="1" ht="30" x14ac:dyDescent="0.25">
      <c r="A1019" s="229" t="s">
        <v>2927</v>
      </c>
      <c r="B1019" s="226" t="s">
        <v>2930</v>
      </c>
      <c r="C1019" s="36">
        <v>273</v>
      </c>
      <c r="D1019" s="227">
        <v>60</v>
      </c>
      <c r="E1019" s="36">
        <v>0</v>
      </c>
      <c r="F1019" s="36">
        <v>0</v>
      </c>
      <c r="G1019" s="36">
        <f>C1019*0.0327+D1019*2/36+E1019/12+F1019/12</f>
        <v>12.260433333333333</v>
      </c>
      <c r="H1019" s="58">
        <f>C1019*0.0258+D1019*3/48+E1019/12+F1019/12</f>
        <v>10.7934</v>
      </c>
      <c r="I1019" s="58">
        <f>C1019*0.0217+D1019*4/60+E1019/12+G1019/12</f>
        <v>10.945802777777777</v>
      </c>
      <c r="J1019" s="219"/>
    </row>
    <row r="1020" spans="1:10" s="223" customFormat="1" x14ac:dyDescent="0.25">
      <c r="A1020" s="224" t="s">
        <v>35</v>
      </c>
      <c r="B1020" s="221" t="s">
        <v>36</v>
      </c>
      <c r="C1020" s="58">
        <v>15</v>
      </c>
      <c r="D1020" s="36">
        <v>0</v>
      </c>
      <c r="E1020" s="36">
        <v>0</v>
      </c>
      <c r="F1020" s="88">
        <v>0</v>
      </c>
      <c r="G1020" s="36">
        <v>15</v>
      </c>
      <c r="H1020" s="58">
        <v>15</v>
      </c>
      <c r="I1020" s="58">
        <v>15</v>
      </c>
      <c r="J1020" s="219"/>
    </row>
    <row r="1021" spans="1:10" s="223" customFormat="1" x14ac:dyDescent="0.25">
      <c r="A1021" s="224" t="s">
        <v>855</v>
      </c>
      <c r="B1021" s="221" t="s">
        <v>856</v>
      </c>
      <c r="C1021" s="58">
        <v>688.78000000000179</v>
      </c>
      <c r="D1021" s="36">
        <v>96</v>
      </c>
      <c r="E1021" s="36">
        <v>0</v>
      </c>
      <c r="F1021" s="36">
        <v>0</v>
      </c>
      <c r="G1021" s="36">
        <v>27.856439333333391</v>
      </c>
      <c r="H1021" s="58">
        <v>23.770524000000048</v>
      </c>
      <c r="I1021" s="58">
        <v>21.34652600000004</v>
      </c>
      <c r="J1021" s="219"/>
    </row>
    <row r="1022" spans="1:10" s="223" customFormat="1" x14ac:dyDescent="0.25">
      <c r="A1022" s="224" t="s">
        <v>857</v>
      </c>
      <c r="B1022" s="221" t="s">
        <v>858</v>
      </c>
      <c r="C1022" s="58">
        <v>898.38000000000181</v>
      </c>
      <c r="D1022" s="36">
        <v>120</v>
      </c>
      <c r="E1022" s="36">
        <v>0</v>
      </c>
      <c r="F1022" s="36">
        <v>0</v>
      </c>
      <c r="G1022" s="36">
        <v>36.043692666666722</v>
      </c>
      <c r="H1022" s="58">
        <v>30.678204000000047</v>
      </c>
      <c r="I1022" s="58">
        <v>27.494846000000038</v>
      </c>
      <c r="J1022" s="219"/>
    </row>
    <row r="1023" spans="1:10" s="223" customFormat="1" x14ac:dyDescent="0.25">
      <c r="A1023" s="224" t="s">
        <v>859</v>
      </c>
      <c r="B1023" s="221" t="s">
        <v>860</v>
      </c>
      <c r="C1023" s="58">
        <v>2817.9499999999925</v>
      </c>
      <c r="D1023" s="36">
        <v>396</v>
      </c>
      <c r="E1023" s="36">
        <v>0</v>
      </c>
      <c r="F1023" s="36">
        <v>0</v>
      </c>
      <c r="G1023" s="36">
        <v>114.14696499999975</v>
      </c>
      <c r="H1023" s="58">
        <v>97.45310999999981</v>
      </c>
      <c r="I1023" s="58">
        <v>87.549514999999843</v>
      </c>
      <c r="J1023" s="219"/>
    </row>
    <row r="1024" spans="1:10" s="223" customFormat="1" x14ac:dyDescent="0.25">
      <c r="A1024" s="274" t="s">
        <v>3314</v>
      </c>
      <c r="B1024" s="274" t="s">
        <v>3315</v>
      </c>
      <c r="C1024" s="264">
        <v>399</v>
      </c>
      <c r="D1024" s="265">
        <v>0</v>
      </c>
      <c r="E1024" s="265">
        <v>0</v>
      </c>
      <c r="F1024" s="265">
        <v>0</v>
      </c>
      <c r="G1024" s="265">
        <f>C1024*0.0327+D1024*2/36</f>
        <v>13.0473</v>
      </c>
      <c r="H1024" s="264">
        <f>C1024*0.0258+D1024*3/48</f>
        <v>10.2942</v>
      </c>
      <c r="I1024" s="264">
        <f>C1024*0.0217+D1024*4/60</f>
        <v>8.6583000000000006</v>
      </c>
      <c r="J1024" s="219"/>
    </row>
    <row r="1025" spans="1:10" s="223" customFormat="1" ht="30" x14ac:dyDescent="0.25">
      <c r="A1025" s="224" t="s">
        <v>861</v>
      </c>
      <c r="B1025" s="221" t="s">
        <v>862</v>
      </c>
      <c r="C1025" s="58">
        <v>244.5</v>
      </c>
      <c r="D1025" s="36">
        <v>48</v>
      </c>
      <c r="E1025" s="36">
        <v>0</v>
      </c>
      <c r="F1025" s="36">
        <v>0</v>
      </c>
      <c r="G1025" s="36">
        <v>10.661816666666667</v>
      </c>
      <c r="H1025" s="58">
        <v>9.3080999999999996</v>
      </c>
      <c r="I1025" s="58">
        <v>8.5056499999999993</v>
      </c>
      <c r="J1025" s="219"/>
    </row>
    <row r="1026" spans="1:10" s="223" customFormat="1" ht="90" x14ac:dyDescent="0.25">
      <c r="A1026" s="224" t="s">
        <v>863</v>
      </c>
      <c r="B1026" s="221" t="s">
        <v>864</v>
      </c>
      <c r="C1026" s="58">
        <v>390.4899999999999</v>
      </c>
      <c r="D1026" s="36">
        <v>72</v>
      </c>
      <c r="E1026" s="36">
        <v>0</v>
      </c>
      <c r="F1026" s="36">
        <v>0</v>
      </c>
      <c r="G1026" s="36">
        <v>16.769022999999997</v>
      </c>
      <c r="H1026" s="58">
        <v>14.574641999999997</v>
      </c>
      <c r="I1026" s="58">
        <v>13.273632999999997</v>
      </c>
      <c r="J1026" s="219"/>
    </row>
    <row r="1027" spans="1:10" s="223" customFormat="1" x14ac:dyDescent="0.25">
      <c r="A1027" s="224" t="s">
        <v>865</v>
      </c>
      <c r="B1027" s="221" t="s">
        <v>866</v>
      </c>
      <c r="C1027" s="58">
        <v>2330.6499999999924</v>
      </c>
      <c r="D1027" s="36">
        <v>0</v>
      </c>
      <c r="E1027" s="36">
        <v>0</v>
      </c>
      <c r="F1027" s="36">
        <v>0</v>
      </c>
      <c r="G1027" s="36">
        <v>76.212254999999743</v>
      </c>
      <c r="H1027" s="58">
        <v>60.130769999999806</v>
      </c>
      <c r="I1027" s="58">
        <v>50.575104999999837</v>
      </c>
      <c r="J1027" s="219"/>
    </row>
    <row r="1028" spans="1:10" s="223" customFormat="1" ht="30" x14ac:dyDescent="0.25">
      <c r="A1028" s="268" t="s">
        <v>3271</v>
      </c>
      <c r="B1028" s="268" t="s">
        <v>3290</v>
      </c>
      <c r="C1028" s="262">
        <v>22838</v>
      </c>
      <c r="D1028" s="269">
        <v>3120</v>
      </c>
      <c r="E1028" s="270">
        <v>0</v>
      </c>
      <c r="F1028" s="270">
        <v>0</v>
      </c>
      <c r="G1028" s="263">
        <f>C1028*0.0327+D1028*2/36</f>
        <v>920.13593333333336</v>
      </c>
      <c r="H1028" s="262">
        <f>C1028*0.0258+D1028*3/48</f>
        <v>784.22040000000004</v>
      </c>
      <c r="I1028" s="262">
        <f>C1028*0.0217+D1028*4/60</f>
        <v>703.58460000000002</v>
      </c>
      <c r="J1028" s="219"/>
    </row>
    <row r="1029" spans="1:10" s="222" customFormat="1" ht="30" x14ac:dyDescent="0.25">
      <c r="A1029" s="268" t="s">
        <v>3272</v>
      </c>
      <c r="B1029" s="268" t="s">
        <v>3291</v>
      </c>
      <c r="C1029" s="262">
        <v>4123</v>
      </c>
      <c r="D1029" s="269">
        <v>564</v>
      </c>
      <c r="E1029" s="270">
        <v>0</v>
      </c>
      <c r="F1029" s="270">
        <v>0</v>
      </c>
      <c r="G1029" s="263">
        <f>C1029*0.0327+D1029*2/36</f>
        <v>166.15543333333335</v>
      </c>
      <c r="H1029" s="262">
        <f>C1029*0.0258+D1029*3/48</f>
        <v>141.6234</v>
      </c>
      <c r="I1029" s="262">
        <f>C1029*0.0217+D1029*4/60</f>
        <v>127.06909999999999</v>
      </c>
      <c r="J1029" s="219"/>
    </row>
    <row r="1030" spans="1:10" s="222" customFormat="1" x14ac:dyDescent="0.25">
      <c r="A1030" s="268" t="s">
        <v>3273</v>
      </c>
      <c r="B1030" s="268" t="s">
        <v>3292</v>
      </c>
      <c r="C1030" s="262">
        <v>617.5</v>
      </c>
      <c r="D1030" s="269">
        <v>84</v>
      </c>
      <c r="E1030" s="270">
        <v>0</v>
      </c>
      <c r="F1030" s="270">
        <v>0</v>
      </c>
      <c r="G1030" s="263">
        <f>C1030*0.0327+D1030*2/36</f>
        <v>24.858916666666669</v>
      </c>
      <c r="H1030" s="262">
        <f>C1030*0.0258+D1030*3/48</f>
        <v>21.1815</v>
      </c>
      <c r="I1030" s="262">
        <f>C1030*0.0217+D1030*4/60</f>
        <v>18.999749999999999</v>
      </c>
      <c r="J1030" s="219"/>
    </row>
    <row r="1031" spans="1:10" s="222" customFormat="1" x14ac:dyDescent="0.25">
      <c r="A1031" s="268" t="s">
        <v>3274</v>
      </c>
      <c r="B1031" s="268" t="s">
        <v>3293</v>
      </c>
      <c r="C1031" s="262">
        <v>4940</v>
      </c>
      <c r="D1031" s="269">
        <v>672</v>
      </c>
      <c r="E1031" s="270">
        <v>0</v>
      </c>
      <c r="F1031" s="270">
        <v>0</v>
      </c>
      <c r="G1031" s="263">
        <f>C1031*0.0327+D1031*2/36</f>
        <v>198.87133333333335</v>
      </c>
      <c r="H1031" s="262">
        <f>C1031*0.0258+D1031*3/48</f>
        <v>169.452</v>
      </c>
      <c r="I1031" s="262">
        <f>C1031*0.0217+D1031*4/60</f>
        <v>151.99799999999999</v>
      </c>
      <c r="J1031" s="219"/>
    </row>
    <row r="1032" spans="1:10" s="222" customFormat="1" ht="30" x14ac:dyDescent="0.25">
      <c r="A1032" s="268" t="s">
        <v>3275</v>
      </c>
      <c r="B1032" s="268" t="s">
        <v>3294</v>
      </c>
      <c r="C1032" s="262">
        <v>4769</v>
      </c>
      <c r="D1032" s="269">
        <v>648</v>
      </c>
      <c r="E1032" s="270">
        <v>0</v>
      </c>
      <c r="F1032" s="270">
        <v>0</v>
      </c>
      <c r="G1032" s="263">
        <f>C1032*0.0327+D1032*2/36</f>
        <v>191.94630000000001</v>
      </c>
      <c r="H1032" s="262">
        <f>C1032*0.0258+D1032*3/48</f>
        <v>163.5402</v>
      </c>
      <c r="I1032" s="262">
        <f>C1032*0.0217+D1032*4/60</f>
        <v>146.68729999999999</v>
      </c>
      <c r="J1032" s="219"/>
    </row>
    <row r="1033" spans="1:10" s="222" customFormat="1" x14ac:dyDescent="0.25">
      <c r="A1033" s="268" t="s">
        <v>3276</v>
      </c>
      <c r="B1033" s="268" t="s">
        <v>3295</v>
      </c>
      <c r="C1033" s="262">
        <v>437</v>
      </c>
      <c r="D1033" s="269">
        <v>60</v>
      </c>
      <c r="E1033" s="270">
        <v>0</v>
      </c>
      <c r="F1033" s="270">
        <v>0</v>
      </c>
      <c r="G1033" s="263">
        <f>C1033*0.0327+D1033*2/36</f>
        <v>17.623233333333332</v>
      </c>
      <c r="H1033" s="262">
        <f>C1033*0.0258+D1033*3/48</f>
        <v>15.0246</v>
      </c>
      <c r="I1033" s="262">
        <f>C1033*0.0217+D1033*4/60</f>
        <v>13.482900000000001</v>
      </c>
      <c r="J1033" s="219"/>
    </row>
    <row r="1034" spans="1:10" s="222" customFormat="1" x14ac:dyDescent="0.25">
      <c r="A1034" s="268" t="s">
        <v>3277</v>
      </c>
      <c r="B1034" s="268" t="s">
        <v>3296</v>
      </c>
      <c r="C1034" s="262">
        <v>2232.5</v>
      </c>
      <c r="D1034" s="269">
        <v>300</v>
      </c>
      <c r="E1034" s="270">
        <v>0</v>
      </c>
      <c r="F1034" s="270">
        <v>0</v>
      </c>
      <c r="G1034" s="263">
        <f>C1034*0.0327+D1034*2/36</f>
        <v>89.669416666666677</v>
      </c>
      <c r="H1034" s="262">
        <f>C1034*0.0258+D1034*3/48</f>
        <v>76.348500000000001</v>
      </c>
      <c r="I1034" s="262">
        <f>C1034*0.0217+D1034*4/60</f>
        <v>68.445250000000001</v>
      </c>
      <c r="J1034" s="219"/>
    </row>
    <row r="1035" spans="1:10" s="222" customFormat="1" ht="30" x14ac:dyDescent="0.25">
      <c r="A1035" s="224" t="s">
        <v>2264</v>
      </c>
      <c r="B1035" s="70" t="s">
        <v>2271</v>
      </c>
      <c r="C1035" s="58">
        <v>1163.8800000000035</v>
      </c>
      <c r="D1035" s="36">
        <v>0</v>
      </c>
      <c r="E1035" s="36">
        <v>0</v>
      </c>
      <c r="F1035" s="36">
        <v>0</v>
      </c>
      <c r="G1035" s="36">
        <v>38.058876000000112</v>
      </c>
      <c r="H1035" s="58">
        <v>30.028104000000091</v>
      </c>
      <c r="I1035" s="58">
        <v>25.256196000000077</v>
      </c>
      <c r="J1035" s="219"/>
    </row>
    <row r="1036" spans="1:10" s="222" customFormat="1" x14ac:dyDescent="0.25">
      <c r="A1036" s="83" t="s">
        <v>867</v>
      </c>
      <c r="B1036" s="70" t="s">
        <v>2311</v>
      </c>
      <c r="C1036" s="90">
        <v>0</v>
      </c>
      <c r="D1036" s="36">
        <v>0</v>
      </c>
      <c r="E1036" s="36">
        <v>0</v>
      </c>
      <c r="F1036" s="36">
        <v>480</v>
      </c>
      <c r="G1036" s="36">
        <v>40</v>
      </c>
      <c r="H1036" s="58">
        <v>40</v>
      </c>
      <c r="I1036" s="58">
        <v>40</v>
      </c>
      <c r="J1036" s="219"/>
    </row>
    <row r="1037" spans="1:10" s="222" customFormat="1" x14ac:dyDescent="0.25">
      <c r="A1037" s="224" t="s">
        <v>868</v>
      </c>
      <c r="B1037" s="221" t="s">
        <v>869</v>
      </c>
      <c r="C1037" s="58">
        <v>2976.8899999999926</v>
      </c>
      <c r="D1037" s="36">
        <v>408</v>
      </c>
      <c r="E1037" s="36">
        <v>0</v>
      </c>
      <c r="F1037" s="36">
        <v>0</v>
      </c>
      <c r="G1037" s="36">
        <v>120.01096966666643</v>
      </c>
      <c r="H1037" s="58">
        <v>102.30376199999981</v>
      </c>
      <c r="I1037" s="58">
        <v>91.798512999999843</v>
      </c>
      <c r="J1037" s="219"/>
    </row>
    <row r="1038" spans="1:10" s="222" customFormat="1" ht="30" x14ac:dyDescent="0.25">
      <c r="A1038" s="224" t="s">
        <v>870</v>
      </c>
      <c r="B1038" s="221" t="s">
        <v>871</v>
      </c>
      <c r="C1038" s="58">
        <v>4171.0699999999861</v>
      </c>
      <c r="D1038" s="36">
        <v>576</v>
      </c>
      <c r="E1038" s="36">
        <v>0</v>
      </c>
      <c r="F1038" s="36">
        <v>0</v>
      </c>
      <c r="G1038" s="36">
        <v>168.39398899999955</v>
      </c>
      <c r="H1038" s="58">
        <v>143.61360599999963</v>
      </c>
      <c r="I1038" s="58">
        <v>128.91221899999971</v>
      </c>
      <c r="J1038" s="219"/>
    </row>
    <row r="1039" spans="1:10" s="223" customFormat="1" ht="30" x14ac:dyDescent="0.25">
      <c r="A1039" s="224" t="s">
        <v>872</v>
      </c>
      <c r="B1039" s="221" t="s">
        <v>873</v>
      </c>
      <c r="C1039" s="58">
        <v>4765.7599999999866</v>
      </c>
      <c r="D1039" s="36">
        <v>660</v>
      </c>
      <c r="E1039" s="36">
        <v>0</v>
      </c>
      <c r="F1039" s="36">
        <v>0</v>
      </c>
      <c r="G1039" s="36">
        <v>192.50701866666623</v>
      </c>
      <c r="H1039" s="58">
        <v>164.20660799999965</v>
      </c>
      <c r="I1039" s="58">
        <v>147.41699199999971</v>
      </c>
      <c r="J1039" s="219"/>
    </row>
    <row r="1040" spans="1:10" s="223" customFormat="1" x14ac:dyDescent="0.25">
      <c r="A1040" s="224" t="s">
        <v>2460</v>
      </c>
      <c r="B1040" s="221" t="s">
        <v>2458</v>
      </c>
      <c r="C1040" s="58">
        <v>0</v>
      </c>
      <c r="D1040" s="36">
        <v>950</v>
      </c>
      <c r="E1040" s="36">
        <v>0</v>
      </c>
      <c r="F1040" s="36">
        <v>0</v>
      </c>
      <c r="G1040" s="36">
        <v>79.166666666666671</v>
      </c>
      <c r="H1040" s="58">
        <v>79.166666666666671</v>
      </c>
      <c r="I1040" s="58">
        <v>79.166666666666671</v>
      </c>
      <c r="J1040" s="219"/>
    </row>
    <row r="1041" spans="1:10" s="223" customFormat="1" ht="45" x14ac:dyDescent="0.25">
      <c r="A1041" s="224" t="s">
        <v>1897</v>
      </c>
      <c r="B1041" s="221" t="s">
        <v>1980</v>
      </c>
      <c r="C1041" s="58">
        <v>96.990000000000123</v>
      </c>
      <c r="D1041" s="36">
        <v>0</v>
      </c>
      <c r="E1041" s="36">
        <v>0</v>
      </c>
      <c r="F1041" s="36">
        <v>0</v>
      </c>
      <c r="G1041" s="36">
        <v>3.171573000000004</v>
      </c>
      <c r="H1041" s="58">
        <v>2.5023420000000032</v>
      </c>
      <c r="I1041" s="58">
        <v>2.1046830000000027</v>
      </c>
      <c r="J1041" s="219"/>
    </row>
    <row r="1042" spans="1:10" s="223" customFormat="1" x14ac:dyDescent="0.25">
      <c r="A1042" s="224" t="s">
        <v>874</v>
      </c>
      <c r="B1042" s="221" t="s">
        <v>875</v>
      </c>
      <c r="C1042" s="58">
        <v>1336.02</v>
      </c>
      <c r="D1042" s="36">
        <v>0</v>
      </c>
      <c r="E1042" s="36">
        <v>0</v>
      </c>
      <c r="F1042" s="36">
        <v>0</v>
      </c>
      <c r="G1042" s="36">
        <v>43.687854000000002</v>
      </c>
      <c r="H1042" s="58">
        <v>34.469315999999999</v>
      </c>
      <c r="I1042" s="58">
        <v>28.991634000000001</v>
      </c>
      <c r="J1042" s="219"/>
    </row>
    <row r="1043" spans="1:10" s="223" customFormat="1" x14ac:dyDescent="0.25">
      <c r="A1043" s="224" t="s">
        <v>876</v>
      </c>
      <c r="B1043" s="221" t="s">
        <v>877</v>
      </c>
      <c r="C1043" s="58">
        <v>7.6</v>
      </c>
      <c r="D1043" s="36">
        <v>0</v>
      </c>
      <c r="E1043" s="36">
        <v>0</v>
      </c>
      <c r="F1043" s="36">
        <v>0</v>
      </c>
      <c r="G1043" s="36">
        <v>0.24851999999999999</v>
      </c>
      <c r="H1043" s="58">
        <v>0.19608</v>
      </c>
      <c r="I1043" s="58">
        <v>0.16491999999999998</v>
      </c>
      <c r="J1043" s="219"/>
    </row>
    <row r="1044" spans="1:10" s="223" customFormat="1" x14ac:dyDescent="0.25">
      <c r="A1044" s="220" t="s">
        <v>878</v>
      </c>
      <c r="B1044" s="221" t="s">
        <v>879</v>
      </c>
      <c r="C1044" s="58">
        <v>0</v>
      </c>
      <c r="D1044" s="96"/>
      <c r="E1044" s="36">
        <v>0</v>
      </c>
      <c r="F1044" s="36">
        <v>1475</v>
      </c>
      <c r="G1044" s="36">
        <v>122.91666666666667</v>
      </c>
      <c r="H1044" s="58">
        <v>122.92</v>
      </c>
      <c r="I1044" s="58">
        <v>122.91666666666667</v>
      </c>
      <c r="J1044" s="219"/>
    </row>
    <row r="1045" spans="1:10" s="223" customFormat="1" ht="45" x14ac:dyDescent="0.25">
      <c r="A1045" s="224" t="s">
        <v>1898</v>
      </c>
      <c r="B1045" s="221" t="s">
        <v>1981</v>
      </c>
      <c r="C1045" s="58">
        <v>5.7</v>
      </c>
      <c r="D1045" s="36">
        <v>0</v>
      </c>
      <c r="E1045" s="36">
        <v>0</v>
      </c>
      <c r="F1045" s="36">
        <v>0</v>
      </c>
      <c r="G1045" s="36">
        <v>0.18639</v>
      </c>
      <c r="H1045" s="58">
        <v>0.14706</v>
      </c>
      <c r="I1045" s="58">
        <v>0.12369000000000001</v>
      </c>
      <c r="J1045" s="219"/>
    </row>
    <row r="1046" spans="1:10" s="223" customFormat="1" x14ac:dyDescent="0.25">
      <c r="A1046" s="224" t="s">
        <v>880</v>
      </c>
      <c r="B1046" s="221" t="s">
        <v>881</v>
      </c>
      <c r="C1046" s="58">
        <v>1163.8800000000035</v>
      </c>
      <c r="D1046" s="36">
        <v>0</v>
      </c>
      <c r="E1046" s="36">
        <v>0</v>
      </c>
      <c r="F1046" s="36">
        <v>0</v>
      </c>
      <c r="G1046" s="36">
        <v>38.058876000000112</v>
      </c>
      <c r="H1046" s="58">
        <v>30.028104000000091</v>
      </c>
      <c r="I1046" s="58">
        <v>25.256196000000077</v>
      </c>
      <c r="J1046" s="219"/>
    </row>
    <row r="1047" spans="1:10" s="223" customFormat="1" x14ac:dyDescent="0.25">
      <c r="A1047" s="224" t="s">
        <v>882</v>
      </c>
      <c r="B1047" s="221" t="s">
        <v>883</v>
      </c>
      <c r="C1047" s="58">
        <v>12896.70000000003</v>
      </c>
      <c r="D1047" s="36">
        <v>1000</v>
      </c>
      <c r="E1047" s="36">
        <v>950</v>
      </c>
      <c r="F1047" s="36">
        <v>0</v>
      </c>
      <c r="G1047" s="36">
        <v>556.44431222222318</v>
      </c>
      <c r="H1047" s="58">
        <v>474.40152666666745</v>
      </c>
      <c r="I1047" s="58">
        <v>425.69172333333404</v>
      </c>
      <c r="J1047" s="219"/>
    </row>
    <row r="1048" spans="1:10" s="223" customFormat="1" ht="45" x14ac:dyDescent="0.25">
      <c r="A1048" s="224" t="s">
        <v>1899</v>
      </c>
      <c r="B1048" s="221" t="s">
        <v>1982</v>
      </c>
      <c r="C1048" s="58">
        <v>33.700000000000003</v>
      </c>
      <c r="D1048" s="36">
        <v>0</v>
      </c>
      <c r="E1048" s="36">
        <v>0</v>
      </c>
      <c r="F1048" s="36">
        <v>0</v>
      </c>
      <c r="G1048" s="36">
        <v>1.10199</v>
      </c>
      <c r="H1048" s="58">
        <v>0.86946000000000012</v>
      </c>
      <c r="I1048" s="58">
        <v>0.73129000000000011</v>
      </c>
      <c r="J1048" s="219"/>
    </row>
    <row r="1049" spans="1:10" s="223" customFormat="1" x14ac:dyDescent="0.25">
      <c r="A1049" s="224" t="s">
        <v>884</v>
      </c>
      <c r="B1049" s="221" t="s">
        <v>885</v>
      </c>
      <c r="C1049" s="58">
        <v>2910.1350000000002</v>
      </c>
      <c r="D1049" s="36">
        <v>0</v>
      </c>
      <c r="E1049" s="36">
        <v>0</v>
      </c>
      <c r="F1049" s="36">
        <v>0</v>
      </c>
      <c r="G1049" s="36">
        <v>95.161414500000006</v>
      </c>
      <c r="H1049" s="58">
        <v>75.081483000000006</v>
      </c>
      <c r="I1049" s="58">
        <v>63.149929500000006</v>
      </c>
      <c r="J1049" s="219"/>
    </row>
    <row r="1050" spans="1:10" s="223" customFormat="1" x14ac:dyDescent="0.25">
      <c r="A1050" s="224" t="s">
        <v>886</v>
      </c>
      <c r="B1050" s="221" t="s">
        <v>887</v>
      </c>
      <c r="C1050" s="58">
        <v>2910.1350000000002</v>
      </c>
      <c r="D1050" s="36">
        <v>0</v>
      </c>
      <c r="E1050" s="36">
        <v>0</v>
      </c>
      <c r="F1050" s="36">
        <v>0</v>
      </c>
      <c r="G1050" s="36">
        <v>95.161414500000006</v>
      </c>
      <c r="H1050" s="58">
        <v>75.081483000000006</v>
      </c>
      <c r="I1050" s="58">
        <v>63.149929500000006</v>
      </c>
      <c r="J1050" s="219"/>
    </row>
    <row r="1051" spans="1:10" s="222" customFormat="1" x14ac:dyDescent="0.25">
      <c r="A1051" s="224" t="s">
        <v>888</v>
      </c>
      <c r="B1051" s="221" t="s">
        <v>889</v>
      </c>
      <c r="C1051" s="58">
        <v>2910.1350000000002</v>
      </c>
      <c r="D1051" s="36">
        <v>0</v>
      </c>
      <c r="E1051" s="36">
        <v>0</v>
      </c>
      <c r="F1051" s="36">
        <v>0</v>
      </c>
      <c r="G1051" s="36">
        <v>95.161414500000006</v>
      </c>
      <c r="H1051" s="58">
        <v>75.081483000000006</v>
      </c>
      <c r="I1051" s="58">
        <v>63.149929500000006</v>
      </c>
      <c r="J1051" s="219"/>
    </row>
    <row r="1052" spans="1:10" s="222" customFormat="1" x14ac:dyDescent="0.25">
      <c r="A1052" s="224" t="s">
        <v>1900</v>
      </c>
      <c r="B1052" s="221" t="s">
        <v>1983</v>
      </c>
      <c r="C1052" s="58">
        <v>3613.6729</v>
      </c>
      <c r="D1052" s="36">
        <v>0</v>
      </c>
      <c r="E1052" s="36">
        <v>0</v>
      </c>
      <c r="F1052" s="36">
        <v>0</v>
      </c>
      <c r="G1052" s="36">
        <v>118.16710383</v>
      </c>
      <c r="H1052" s="58">
        <v>93.232760819999996</v>
      </c>
      <c r="I1052" s="58">
        <v>78.416701930000002</v>
      </c>
      <c r="J1052" s="219"/>
    </row>
    <row r="1053" spans="1:10" s="222" customFormat="1" x14ac:dyDescent="0.25">
      <c r="A1053" s="224" t="s">
        <v>890</v>
      </c>
      <c r="B1053" s="221" t="s">
        <v>891</v>
      </c>
      <c r="C1053" s="58">
        <v>2910.1350000000002</v>
      </c>
      <c r="D1053" s="36">
        <v>0</v>
      </c>
      <c r="E1053" s="36">
        <v>0</v>
      </c>
      <c r="F1053" s="36">
        <v>0</v>
      </c>
      <c r="G1053" s="36">
        <v>95.161414500000006</v>
      </c>
      <c r="H1053" s="58">
        <v>75.081483000000006</v>
      </c>
      <c r="I1053" s="58">
        <v>63.149929500000006</v>
      </c>
      <c r="J1053" s="219"/>
    </row>
    <row r="1054" spans="1:10" s="222" customFormat="1" x14ac:dyDescent="0.25">
      <c r="A1054" s="224" t="s">
        <v>892</v>
      </c>
      <c r="B1054" s="221" t="s">
        <v>893</v>
      </c>
      <c r="C1054" s="58">
        <v>2910.1350000000002</v>
      </c>
      <c r="D1054" s="36">
        <v>0</v>
      </c>
      <c r="E1054" s="36">
        <v>0</v>
      </c>
      <c r="F1054" s="36">
        <v>0</v>
      </c>
      <c r="G1054" s="36">
        <v>95.161414500000006</v>
      </c>
      <c r="H1054" s="58">
        <v>75.081483000000006</v>
      </c>
      <c r="I1054" s="58">
        <v>63.149929500000006</v>
      </c>
      <c r="J1054" s="219"/>
    </row>
    <row r="1055" spans="1:10" s="222" customFormat="1" x14ac:dyDescent="0.25">
      <c r="A1055" s="224" t="s">
        <v>894</v>
      </c>
      <c r="B1055" s="221" t="s">
        <v>895</v>
      </c>
      <c r="C1055" s="58">
        <v>2910.1350000000002</v>
      </c>
      <c r="D1055" s="36">
        <v>0</v>
      </c>
      <c r="E1055" s="36">
        <v>0</v>
      </c>
      <c r="F1055" s="36">
        <v>0</v>
      </c>
      <c r="G1055" s="36">
        <v>95.161414500000006</v>
      </c>
      <c r="H1055" s="58">
        <v>75.081483000000006</v>
      </c>
      <c r="I1055" s="58">
        <v>63.149929500000006</v>
      </c>
      <c r="J1055" s="219"/>
    </row>
    <row r="1056" spans="1:10" s="222" customFormat="1" x14ac:dyDescent="0.25">
      <c r="A1056" s="224" t="s">
        <v>1901</v>
      </c>
      <c r="B1056" s="221" t="s">
        <v>1984</v>
      </c>
      <c r="C1056" s="58">
        <v>3613.6729</v>
      </c>
      <c r="D1056" s="36">
        <v>0</v>
      </c>
      <c r="E1056" s="36">
        <v>0</v>
      </c>
      <c r="F1056" s="36">
        <v>0</v>
      </c>
      <c r="G1056" s="36">
        <v>118.16710383</v>
      </c>
      <c r="H1056" s="58">
        <v>93.232760819999996</v>
      </c>
      <c r="I1056" s="58">
        <v>78.416701930000002</v>
      </c>
      <c r="J1056" s="219"/>
    </row>
    <row r="1057" spans="1:10" s="222" customFormat="1" x14ac:dyDescent="0.25">
      <c r="A1057" s="224" t="s">
        <v>896</v>
      </c>
      <c r="B1057" s="221" t="s">
        <v>897</v>
      </c>
      <c r="C1057" s="58">
        <v>5335.2475000000004</v>
      </c>
      <c r="D1057" s="36">
        <v>0</v>
      </c>
      <c r="E1057" s="36">
        <v>0</v>
      </c>
      <c r="F1057" s="36">
        <v>0</v>
      </c>
      <c r="G1057" s="36">
        <v>174.46259325000003</v>
      </c>
      <c r="H1057" s="58">
        <v>137.64938550000002</v>
      </c>
      <c r="I1057" s="58">
        <v>115.77487075000001</v>
      </c>
      <c r="J1057" s="219"/>
    </row>
    <row r="1058" spans="1:10" s="222" customFormat="1" x14ac:dyDescent="0.25">
      <c r="A1058" s="224" t="s">
        <v>898</v>
      </c>
      <c r="B1058" s="221" t="s">
        <v>899</v>
      </c>
      <c r="C1058" s="58">
        <v>819.61000000000183</v>
      </c>
      <c r="D1058" s="36">
        <v>0</v>
      </c>
      <c r="E1058" s="36">
        <v>0</v>
      </c>
      <c r="F1058" s="36">
        <v>0</v>
      </c>
      <c r="G1058" s="36">
        <v>26.80124700000006</v>
      </c>
      <c r="H1058" s="58">
        <v>21.145938000000047</v>
      </c>
      <c r="I1058" s="58">
        <v>17.785537000000041</v>
      </c>
      <c r="J1058" s="219"/>
    </row>
    <row r="1059" spans="1:10" s="222" customFormat="1" ht="30" x14ac:dyDescent="0.25">
      <c r="A1059" s="224" t="s">
        <v>1902</v>
      </c>
      <c r="B1059" s="221" t="s">
        <v>1985</v>
      </c>
      <c r="C1059" s="58">
        <v>2968.3377</v>
      </c>
      <c r="D1059" s="36">
        <v>0</v>
      </c>
      <c r="E1059" s="36">
        <v>0</v>
      </c>
      <c r="F1059" s="36">
        <v>0</v>
      </c>
      <c r="G1059" s="36">
        <v>97.064642790000008</v>
      </c>
      <c r="H1059" s="58">
        <v>76.583112659999998</v>
      </c>
      <c r="I1059" s="58">
        <v>64.412928090000008</v>
      </c>
      <c r="J1059" s="219"/>
    </row>
    <row r="1060" spans="1:10" s="222" customFormat="1" x14ac:dyDescent="0.25">
      <c r="A1060" s="224" t="s">
        <v>900</v>
      </c>
      <c r="B1060" s="221" t="s">
        <v>901</v>
      </c>
      <c r="C1060" s="58">
        <v>562.20000000000186</v>
      </c>
      <c r="D1060" s="36">
        <v>0</v>
      </c>
      <c r="E1060" s="36">
        <v>0</v>
      </c>
      <c r="F1060" s="36">
        <v>0</v>
      </c>
      <c r="G1060" s="36">
        <v>18.383940000000059</v>
      </c>
      <c r="H1060" s="58">
        <v>14.504760000000049</v>
      </c>
      <c r="I1060" s="58">
        <v>12.199740000000041</v>
      </c>
      <c r="J1060" s="219"/>
    </row>
    <row r="1061" spans="1:10" s="222" customFormat="1" x14ac:dyDescent="0.25">
      <c r="A1061" s="224" t="s">
        <v>902</v>
      </c>
      <c r="B1061" s="221" t="s">
        <v>903</v>
      </c>
      <c r="C1061" s="58">
        <v>1115.7500000000034</v>
      </c>
      <c r="D1061" s="36">
        <v>0</v>
      </c>
      <c r="E1061" s="36">
        <v>0</v>
      </c>
      <c r="F1061" s="36">
        <v>0</v>
      </c>
      <c r="G1061" s="36">
        <v>36.485025000000114</v>
      </c>
      <c r="H1061" s="58">
        <v>28.786350000000088</v>
      </c>
      <c r="I1061" s="58">
        <v>24.211775000000074</v>
      </c>
      <c r="J1061" s="219"/>
    </row>
    <row r="1062" spans="1:10" s="222" customFormat="1" x14ac:dyDescent="0.25">
      <c r="A1062" s="224" t="s">
        <v>904</v>
      </c>
      <c r="B1062" s="221" t="s">
        <v>905</v>
      </c>
      <c r="C1062" s="58">
        <v>659.50000000000182</v>
      </c>
      <c r="D1062" s="36">
        <v>0</v>
      </c>
      <c r="E1062" s="36">
        <v>0</v>
      </c>
      <c r="F1062" s="36">
        <v>0</v>
      </c>
      <c r="G1062" s="36">
        <v>21.565650000000058</v>
      </c>
      <c r="H1062" s="58">
        <v>17.015100000000047</v>
      </c>
      <c r="I1062" s="58">
        <v>14.31115000000004</v>
      </c>
      <c r="J1062" s="219"/>
    </row>
    <row r="1063" spans="1:10" s="222" customFormat="1" x14ac:dyDescent="0.25">
      <c r="A1063" s="224" t="s">
        <v>906</v>
      </c>
      <c r="B1063" s="221" t="s">
        <v>907</v>
      </c>
      <c r="C1063" s="58">
        <v>1552.1</v>
      </c>
      <c r="D1063" s="36">
        <v>0</v>
      </c>
      <c r="E1063" s="36">
        <v>0</v>
      </c>
      <c r="F1063" s="36">
        <v>0</v>
      </c>
      <c r="G1063" s="36">
        <v>50.75367</v>
      </c>
      <c r="H1063" s="58">
        <v>40.044179999999997</v>
      </c>
      <c r="I1063" s="58">
        <v>33.680569999999996</v>
      </c>
      <c r="J1063" s="219"/>
    </row>
    <row r="1064" spans="1:10" s="222" customFormat="1" x14ac:dyDescent="0.25">
      <c r="A1064" s="224" t="s">
        <v>1903</v>
      </c>
      <c r="B1064" s="221" t="s">
        <v>1986</v>
      </c>
      <c r="C1064" s="58">
        <v>1659.3500000000033</v>
      </c>
      <c r="D1064" s="36">
        <v>0</v>
      </c>
      <c r="E1064" s="36">
        <v>0</v>
      </c>
      <c r="F1064" s="36">
        <v>0</v>
      </c>
      <c r="G1064" s="36">
        <v>54.260745000000107</v>
      </c>
      <c r="H1064" s="58">
        <v>42.811230000000087</v>
      </c>
      <c r="I1064" s="58">
        <v>36.007895000000076</v>
      </c>
      <c r="J1064" s="219"/>
    </row>
    <row r="1065" spans="1:10" s="222" customFormat="1" x14ac:dyDescent="0.25">
      <c r="A1065" s="224" t="s">
        <v>908</v>
      </c>
      <c r="B1065" s="221" t="s">
        <v>909</v>
      </c>
      <c r="C1065" s="58">
        <v>17598.75</v>
      </c>
      <c r="D1065" s="36">
        <v>1000</v>
      </c>
      <c r="E1065" s="36">
        <v>0</v>
      </c>
      <c r="F1065" s="36">
        <v>0</v>
      </c>
      <c r="G1065" s="36">
        <v>631.0346805555555</v>
      </c>
      <c r="H1065" s="58">
        <v>516.54774999999995</v>
      </c>
      <c r="I1065" s="58">
        <v>448.55954166666669</v>
      </c>
      <c r="J1065" s="219"/>
    </row>
    <row r="1066" spans="1:10" s="222" customFormat="1" ht="30" x14ac:dyDescent="0.25">
      <c r="A1066" s="224" t="s">
        <v>1904</v>
      </c>
      <c r="B1066" s="221" t="s">
        <v>1987</v>
      </c>
      <c r="C1066" s="58">
        <v>60.25</v>
      </c>
      <c r="D1066" s="36">
        <v>0</v>
      </c>
      <c r="E1066" s="36">
        <v>0</v>
      </c>
      <c r="F1066" s="36">
        <v>0</v>
      </c>
      <c r="G1066" s="36">
        <v>1.970175</v>
      </c>
      <c r="H1066" s="58">
        <v>1.5544500000000001</v>
      </c>
      <c r="I1066" s="58">
        <v>1.3074250000000001</v>
      </c>
      <c r="J1066" s="219"/>
    </row>
    <row r="1067" spans="1:10" s="222" customFormat="1" x14ac:dyDescent="0.25">
      <c r="A1067" s="224" t="s">
        <v>910</v>
      </c>
      <c r="B1067" s="221" t="s">
        <v>911</v>
      </c>
      <c r="C1067" s="58">
        <v>3638.1792999999998</v>
      </c>
      <c r="D1067" s="36">
        <v>0</v>
      </c>
      <c r="E1067" s="36">
        <v>0</v>
      </c>
      <c r="F1067" s="36">
        <v>0</v>
      </c>
      <c r="G1067" s="36">
        <v>118.96846310999999</v>
      </c>
      <c r="H1067" s="58">
        <v>93.865025939999995</v>
      </c>
      <c r="I1067" s="58">
        <v>78.948490809999996</v>
      </c>
      <c r="J1067" s="219"/>
    </row>
    <row r="1068" spans="1:10" s="222" customFormat="1" x14ac:dyDescent="0.25">
      <c r="A1068" s="224" t="s">
        <v>912</v>
      </c>
      <c r="B1068" s="221" t="s">
        <v>913</v>
      </c>
      <c r="C1068" s="58">
        <v>3638.1792999999998</v>
      </c>
      <c r="D1068" s="36">
        <v>0</v>
      </c>
      <c r="E1068" s="36">
        <v>0</v>
      </c>
      <c r="F1068" s="36">
        <v>0</v>
      </c>
      <c r="G1068" s="36">
        <v>118.96846310999999</v>
      </c>
      <c r="H1068" s="58">
        <v>93.865025939999995</v>
      </c>
      <c r="I1068" s="58">
        <v>78.948490809999996</v>
      </c>
      <c r="J1068" s="219"/>
    </row>
    <row r="1069" spans="1:10" s="222" customFormat="1" x14ac:dyDescent="0.25">
      <c r="A1069" s="224" t="s">
        <v>914</v>
      </c>
      <c r="B1069" s="221" t="s">
        <v>915</v>
      </c>
      <c r="C1069" s="58">
        <v>3638.1792999999998</v>
      </c>
      <c r="D1069" s="36">
        <v>0</v>
      </c>
      <c r="E1069" s="36">
        <v>0</v>
      </c>
      <c r="F1069" s="36">
        <v>0</v>
      </c>
      <c r="G1069" s="36">
        <v>118.96846310999999</v>
      </c>
      <c r="H1069" s="58">
        <v>93.865025939999995</v>
      </c>
      <c r="I1069" s="58">
        <v>78.948490809999996</v>
      </c>
      <c r="J1069" s="219"/>
    </row>
    <row r="1070" spans="1:10" s="222" customFormat="1" x14ac:dyDescent="0.25">
      <c r="A1070" s="224" t="s">
        <v>916</v>
      </c>
      <c r="B1070" s="221" t="s">
        <v>917</v>
      </c>
      <c r="C1070" s="58">
        <v>3638.1792999999998</v>
      </c>
      <c r="D1070" s="36">
        <v>0</v>
      </c>
      <c r="E1070" s="36">
        <v>0</v>
      </c>
      <c r="F1070" s="36">
        <v>0</v>
      </c>
      <c r="G1070" s="36">
        <v>118.96846310999999</v>
      </c>
      <c r="H1070" s="58">
        <v>93.865025939999995</v>
      </c>
      <c r="I1070" s="58">
        <v>78.948490809999996</v>
      </c>
      <c r="J1070" s="219"/>
    </row>
    <row r="1071" spans="1:10" s="222" customFormat="1" x14ac:dyDescent="0.25">
      <c r="A1071" s="224" t="s">
        <v>918</v>
      </c>
      <c r="B1071" s="221" t="s">
        <v>919</v>
      </c>
      <c r="C1071" s="58">
        <v>3638.1792999999998</v>
      </c>
      <c r="D1071" s="36">
        <v>0</v>
      </c>
      <c r="E1071" s="36">
        <v>0</v>
      </c>
      <c r="F1071" s="36">
        <v>0</v>
      </c>
      <c r="G1071" s="36">
        <v>118.96846310999999</v>
      </c>
      <c r="H1071" s="58">
        <v>93.865025939999995</v>
      </c>
      <c r="I1071" s="58">
        <v>78.948490809999996</v>
      </c>
      <c r="J1071" s="219"/>
    </row>
    <row r="1072" spans="1:10" s="222" customFormat="1" x14ac:dyDescent="0.25">
      <c r="A1072" s="224" t="s">
        <v>920</v>
      </c>
      <c r="B1072" s="221" t="s">
        <v>921</v>
      </c>
      <c r="C1072" s="58">
        <v>3638.1792999999998</v>
      </c>
      <c r="D1072" s="36">
        <v>0</v>
      </c>
      <c r="E1072" s="36">
        <v>0</v>
      </c>
      <c r="F1072" s="36">
        <v>0</v>
      </c>
      <c r="G1072" s="36">
        <v>118.96846310999999</v>
      </c>
      <c r="H1072" s="58">
        <v>93.865025939999995</v>
      </c>
      <c r="I1072" s="58">
        <v>78.948490809999996</v>
      </c>
      <c r="J1072" s="219"/>
    </row>
    <row r="1073" spans="1:10" s="222" customFormat="1" x14ac:dyDescent="0.25">
      <c r="A1073" s="224" t="s">
        <v>922</v>
      </c>
      <c r="B1073" s="221" t="s">
        <v>923</v>
      </c>
      <c r="C1073" s="58">
        <v>1213.0500000000034</v>
      </c>
      <c r="D1073" s="36">
        <v>0</v>
      </c>
      <c r="E1073" s="36">
        <v>0</v>
      </c>
      <c r="F1073" s="36">
        <v>0</v>
      </c>
      <c r="G1073" s="36">
        <v>39.666735000000109</v>
      </c>
      <c r="H1073" s="58">
        <v>31.296690000000087</v>
      </c>
      <c r="I1073" s="58">
        <v>26.323185000000073</v>
      </c>
      <c r="J1073" s="219"/>
    </row>
    <row r="1074" spans="1:10" s="222" customFormat="1" x14ac:dyDescent="0.25">
      <c r="A1074" s="224" t="s">
        <v>924</v>
      </c>
      <c r="B1074" s="221" t="s">
        <v>925</v>
      </c>
      <c r="C1074" s="58">
        <v>241.96999999999963</v>
      </c>
      <c r="D1074" s="36">
        <v>0</v>
      </c>
      <c r="E1074" s="36">
        <v>0</v>
      </c>
      <c r="F1074" s="36">
        <v>0</v>
      </c>
      <c r="G1074" s="36">
        <v>7.9124189999999874</v>
      </c>
      <c r="H1074" s="58">
        <v>6.2428259999999902</v>
      </c>
      <c r="I1074" s="58">
        <v>5.2507489999999919</v>
      </c>
      <c r="J1074" s="219"/>
    </row>
    <row r="1075" spans="1:10" s="222" customFormat="1" x14ac:dyDescent="0.25">
      <c r="A1075" s="224" t="s">
        <v>926</v>
      </c>
      <c r="B1075" s="221" t="s">
        <v>927</v>
      </c>
      <c r="C1075" s="58">
        <v>38.799999999999997</v>
      </c>
      <c r="D1075" s="36">
        <v>0</v>
      </c>
      <c r="E1075" s="36">
        <v>0</v>
      </c>
      <c r="F1075" s="36">
        <v>0</v>
      </c>
      <c r="G1075" s="36">
        <v>1.2687599999999999</v>
      </c>
      <c r="H1075" s="58">
        <v>1.0010399999999999</v>
      </c>
      <c r="I1075" s="58">
        <v>0.84195999999999993</v>
      </c>
      <c r="J1075" s="219"/>
    </row>
    <row r="1076" spans="1:10" s="222" customFormat="1" x14ac:dyDescent="0.25">
      <c r="A1076" s="224" t="s">
        <v>928</v>
      </c>
      <c r="B1076" s="221" t="s">
        <v>929</v>
      </c>
      <c r="C1076" s="58">
        <v>703.45000000000186</v>
      </c>
      <c r="D1076" s="36">
        <v>0</v>
      </c>
      <c r="E1076" s="36">
        <v>0</v>
      </c>
      <c r="F1076" s="36">
        <v>0</v>
      </c>
      <c r="G1076" s="36">
        <v>23.002815000000062</v>
      </c>
      <c r="H1076" s="58">
        <v>18.149010000000047</v>
      </c>
      <c r="I1076" s="58">
        <v>15.264865000000041</v>
      </c>
      <c r="J1076" s="219"/>
    </row>
    <row r="1077" spans="1:10" s="222" customFormat="1" ht="30" x14ac:dyDescent="0.25">
      <c r="A1077" s="224" t="s">
        <v>1905</v>
      </c>
      <c r="B1077" s="221" t="s">
        <v>1988</v>
      </c>
      <c r="C1077" s="58">
        <v>1740.9900000000034</v>
      </c>
      <c r="D1077" s="36">
        <v>264</v>
      </c>
      <c r="E1077" s="36">
        <v>0</v>
      </c>
      <c r="F1077" s="36">
        <v>0</v>
      </c>
      <c r="G1077" s="36">
        <v>71.597039666666774</v>
      </c>
      <c r="H1077" s="58">
        <v>61.41754200000009</v>
      </c>
      <c r="I1077" s="58">
        <v>55.379483000000079</v>
      </c>
      <c r="J1077" s="219"/>
    </row>
    <row r="1078" spans="1:10" s="222" customFormat="1" x14ac:dyDescent="0.25">
      <c r="A1078" s="224" t="s">
        <v>930</v>
      </c>
      <c r="B1078" s="221" t="s">
        <v>931</v>
      </c>
      <c r="C1078" s="58">
        <v>276.70999999999907</v>
      </c>
      <c r="D1078" s="36">
        <v>0</v>
      </c>
      <c r="E1078" s="36">
        <v>0</v>
      </c>
      <c r="F1078" s="36">
        <v>0</v>
      </c>
      <c r="G1078" s="36">
        <v>9.0484169999999704</v>
      </c>
      <c r="H1078" s="58">
        <v>7.1391179999999759</v>
      </c>
      <c r="I1078" s="58">
        <v>6.0046069999999796</v>
      </c>
      <c r="J1078" s="219"/>
    </row>
    <row r="1079" spans="1:10" s="222" customFormat="1" x14ac:dyDescent="0.25">
      <c r="A1079" s="224" t="s">
        <v>932</v>
      </c>
      <c r="B1079" s="221" t="s">
        <v>933</v>
      </c>
      <c r="C1079" s="58">
        <v>829.0200000000018</v>
      </c>
      <c r="D1079" s="36">
        <v>0</v>
      </c>
      <c r="E1079" s="36">
        <v>0</v>
      </c>
      <c r="F1079" s="36">
        <v>0</v>
      </c>
      <c r="G1079" s="36">
        <v>27.108954000000058</v>
      </c>
      <c r="H1079" s="58">
        <v>21.388716000000045</v>
      </c>
      <c r="I1079" s="58">
        <v>17.989734000000041</v>
      </c>
      <c r="J1079" s="219"/>
    </row>
    <row r="1080" spans="1:10" s="222" customFormat="1" ht="30" x14ac:dyDescent="0.25">
      <c r="A1080" s="224" t="s">
        <v>1906</v>
      </c>
      <c r="B1080" s="221" t="s">
        <v>1989</v>
      </c>
      <c r="C1080" s="58">
        <v>939.51000000000192</v>
      </c>
      <c r="D1080" s="36">
        <v>144</v>
      </c>
      <c r="E1080" s="36">
        <v>0</v>
      </c>
      <c r="F1080" s="36">
        <v>0</v>
      </c>
      <c r="G1080" s="36">
        <v>38.721977000000066</v>
      </c>
      <c r="H1080" s="58">
        <v>33.239358000000053</v>
      </c>
      <c r="I1080" s="58">
        <v>29.987367000000042</v>
      </c>
      <c r="J1080" s="219"/>
    </row>
    <row r="1081" spans="1:10" s="222" customFormat="1" ht="30" x14ac:dyDescent="0.25">
      <c r="A1081" s="224" t="s">
        <v>1907</v>
      </c>
      <c r="B1081" s="221" t="s">
        <v>1990</v>
      </c>
      <c r="C1081" s="58">
        <v>1454.7900000000034</v>
      </c>
      <c r="D1081" s="36">
        <v>0</v>
      </c>
      <c r="E1081" s="36">
        <v>0</v>
      </c>
      <c r="F1081" s="36">
        <v>0</v>
      </c>
      <c r="G1081" s="36">
        <v>47.571633000000112</v>
      </c>
      <c r="H1081" s="58">
        <v>37.533582000000088</v>
      </c>
      <c r="I1081" s="58">
        <v>31.568943000000075</v>
      </c>
      <c r="J1081" s="219"/>
    </row>
    <row r="1082" spans="1:10" s="222" customFormat="1" ht="45" x14ac:dyDescent="0.25">
      <c r="A1082" s="224" t="s">
        <v>2090</v>
      </c>
      <c r="B1082" s="221" t="s">
        <v>2142</v>
      </c>
      <c r="C1082" s="58">
        <v>1449.5600000000034</v>
      </c>
      <c r="D1082" s="36">
        <v>0</v>
      </c>
      <c r="E1082" s="36">
        <v>0</v>
      </c>
      <c r="F1082" s="36">
        <v>0</v>
      </c>
      <c r="G1082" s="36">
        <v>47.400612000000109</v>
      </c>
      <c r="H1082" s="58">
        <v>37.398648000000087</v>
      </c>
      <c r="I1082" s="58">
        <v>31.455452000000072</v>
      </c>
      <c r="J1082" s="219"/>
    </row>
    <row r="1083" spans="1:10" s="222" customFormat="1" ht="45" x14ac:dyDescent="0.25">
      <c r="A1083" s="224" t="s">
        <v>2091</v>
      </c>
      <c r="B1083" s="221" t="s">
        <v>2143</v>
      </c>
      <c r="C1083" s="58">
        <v>770.44000000000187</v>
      </c>
      <c r="D1083" s="36">
        <v>0</v>
      </c>
      <c r="E1083" s="36">
        <v>0</v>
      </c>
      <c r="F1083" s="36">
        <v>0</v>
      </c>
      <c r="G1083" s="36">
        <v>25.193388000000063</v>
      </c>
      <c r="H1083" s="58">
        <v>19.877352000000048</v>
      </c>
      <c r="I1083" s="58">
        <v>16.718548000000041</v>
      </c>
      <c r="J1083" s="219"/>
    </row>
    <row r="1084" spans="1:10" s="222" customFormat="1" x14ac:dyDescent="0.25">
      <c r="A1084" s="83" t="s">
        <v>936</v>
      </c>
      <c r="B1084" s="70" t="s">
        <v>2312</v>
      </c>
      <c r="C1084" s="58">
        <v>0</v>
      </c>
      <c r="D1084" s="36">
        <v>0</v>
      </c>
      <c r="E1084" s="36">
        <v>0</v>
      </c>
      <c r="F1084" s="36">
        <v>156</v>
      </c>
      <c r="G1084" s="36">
        <v>13</v>
      </c>
      <c r="H1084" s="58">
        <v>13</v>
      </c>
      <c r="I1084" s="58">
        <v>13</v>
      </c>
      <c r="J1084" s="219"/>
    </row>
    <row r="1085" spans="1:10" s="222" customFormat="1" ht="60" x14ac:dyDescent="0.25">
      <c r="A1085" s="224" t="s">
        <v>2225</v>
      </c>
      <c r="B1085" s="221" t="s">
        <v>2226</v>
      </c>
      <c r="C1085" s="58">
        <v>970.15</v>
      </c>
      <c r="D1085" s="36">
        <v>0</v>
      </c>
      <c r="E1085" s="36">
        <v>0</v>
      </c>
      <c r="F1085" s="36">
        <v>0</v>
      </c>
      <c r="G1085" s="36">
        <v>31.723904999999998</v>
      </c>
      <c r="H1085" s="58">
        <v>25.029869999999999</v>
      </c>
      <c r="I1085" s="58">
        <v>21.052254999999999</v>
      </c>
      <c r="J1085" s="219"/>
    </row>
    <row r="1086" spans="1:10" s="222" customFormat="1" ht="45" x14ac:dyDescent="0.25">
      <c r="A1086" s="224" t="s">
        <v>2227</v>
      </c>
      <c r="B1086" s="221" t="s">
        <v>2228</v>
      </c>
      <c r="C1086" s="58">
        <v>775.66000000000179</v>
      </c>
      <c r="D1086" s="36">
        <v>0</v>
      </c>
      <c r="E1086" s="36">
        <v>0</v>
      </c>
      <c r="F1086" s="36">
        <v>0</v>
      </c>
      <c r="G1086" s="36">
        <v>25.364082000000057</v>
      </c>
      <c r="H1086" s="58">
        <v>20.012028000000047</v>
      </c>
      <c r="I1086" s="58">
        <v>16.831822000000038</v>
      </c>
      <c r="J1086" s="219"/>
    </row>
    <row r="1087" spans="1:10" s="222" customFormat="1" ht="60" x14ac:dyDescent="0.25">
      <c r="A1087" s="224" t="s">
        <v>2229</v>
      </c>
      <c r="B1087" s="221" t="s">
        <v>2230</v>
      </c>
      <c r="C1087" s="58">
        <v>582.06000000000188</v>
      </c>
      <c r="D1087" s="36">
        <v>0</v>
      </c>
      <c r="E1087" s="36">
        <v>0</v>
      </c>
      <c r="F1087" s="36">
        <v>0</v>
      </c>
      <c r="G1087" s="36">
        <v>19.033362000000061</v>
      </c>
      <c r="H1087" s="58">
        <v>15.017148000000049</v>
      </c>
      <c r="I1087" s="58">
        <v>12.63070200000004</v>
      </c>
      <c r="J1087" s="219"/>
    </row>
    <row r="1088" spans="1:10" s="222" customFormat="1" x14ac:dyDescent="0.25">
      <c r="A1088" s="83" t="s">
        <v>937</v>
      </c>
      <c r="B1088" s="70" t="s">
        <v>2313</v>
      </c>
      <c r="C1088" s="58">
        <v>0</v>
      </c>
      <c r="D1088" s="36">
        <v>0</v>
      </c>
      <c r="E1088" s="36">
        <v>0</v>
      </c>
      <c r="F1088" s="36">
        <v>456</v>
      </c>
      <c r="G1088" s="36">
        <v>38</v>
      </c>
      <c r="H1088" s="58">
        <v>38</v>
      </c>
      <c r="I1088" s="58">
        <v>38</v>
      </c>
      <c r="J1088" s="219"/>
    </row>
    <row r="1089" spans="1:10" s="222" customFormat="1" x14ac:dyDescent="0.25">
      <c r="A1089" s="224" t="s">
        <v>938</v>
      </c>
      <c r="B1089" s="221" t="s">
        <v>939</v>
      </c>
      <c r="C1089" s="58">
        <v>241.96999999999963</v>
      </c>
      <c r="D1089" s="36">
        <v>0</v>
      </c>
      <c r="E1089" s="36">
        <v>0</v>
      </c>
      <c r="F1089" s="36">
        <v>0</v>
      </c>
      <c r="G1089" s="36">
        <v>7.9124189999999874</v>
      </c>
      <c r="H1089" s="58">
        <v>6.2428259999999902</v>
      </c>
      <c r="I1089" s="58">
        <v>5.2507489999999919</v>
      </c>
      <c r="J1089" s="219"/>
    </row>
    <row r="1090" spans="1:10" s="222" customFormat="1" x14ac:dyDescent="0.25">
      <c r="A1090" s="224" t="s">
        <v>940</v>
      </c>
      <c r="B1090" s="221" t="s">
        <v>941</v>
      </c>
      <c r="C1090" s="58">
        <v>2183.0899999999924</v>
      </c>
      <c r="D1090" s="36">
        <v>0</v>
      </c>
      <c r="E1090" s="36">
        <v>0</v>
      </c>
      <c r="F1090" s="36">
        <v>0</v>
      </c>
      <c r="G1090" s="36">
        <v>71.38704299999975</v>
      </c>
      <c r="H1090" s="58">
        <v>56.323721999999805</v>
      </c>
      <c r="I1090" s="58">
        <v>47.373052999999835</v>
      </c>
      <c r="J1090" s="219"/>
    </row>
    <row r="1091" spans="1:10" s="222" customFormat="1" x14ac:dyDescent="0.25">
      <c r="A1091" s="224" t="s">
        <v>942</v>
      </c>
      <c r="B1091" s="221" t="s">
        <v>943</v>
      </c>
      <c r="C1091" s="58">
        <v>1213.0500000000034</v>
      </c>
      <c r="D1091" s="36">
        <v>0</v>
      </c>
      <c r="E1091" s="36">
        <v>0</v>
      </c>
      <c r="F1091" s="36">
        <v>0</v>
      </c>
      <c r="G1091" s="36">
        <v>39.666735000000109</v>
      </c>
      <c r="H1091" s="58">
        <v>31.296690000000087</v>
      </c>
      <c r="I1091" s="58">
        <v>26.323185000000073</v>
      </c>
      <c r="J1091" s="219"/>
    </row>
    <row r="1092" spans="1:10" s="222" customFormat="1" ht="45" x14ac:dyDescent="0.25">
      <c r="A1092" s="224" t="s">
        <v>1829</v>
      </c>
      <c r="B1092" s="221" t="s">
        <v>944</v>
      </c>
      <c r="C1092" s="58">
        <v>970.15</v>
      </c>
      <c r="D1092" s="36">
        <v>0</v>
      </c>
      <c r="E1092" s="36">
        <v>0</v>
      </c>
      <c r="F1092" s="36">
        <v>0</v>
      </c>
      <c r="G1092" s="36">
        <v>31.723904999999998</v>
      </c>
      <c r="H1092" s="58">
        <v>25.029869999999999</v>
      </c>
      <c r="I1092" s="58">
        <v>21.052254999999999</v>
      </c>
      <c r="J1092" s="219"/>
    </row>
    <row r="1093" spans="1:10" s="222" customFormat="1" x14ac:dyDescent="0.25">
      <c r="A1093" s="224" t="s">
        <v>945</v>
      </c>
      <c r="B1093" s="221" t="s">
        <v>946</v>
      </c>
      <c r="C1093" s="58">
        <v>2419.5999999999926</v>
      </c>
      <c r="D1093" s="36">
        <v>0</v>
      </c>
      <c r="E1093" s="36">
        <v>0</v>
      </c>
      <c r="F1093" s="36">
        <v>0</v>
      </c>
      <c r="G1093" s="36">
        <v>79.120919999999757</v>
      </c>
      <c r="H1093" s="58">
        <v>62.425679999999808</v>
      </c>
      <c r="I1093" s="58">
        <v>52.505319999999841</v>
      </c>
      <c r="J1093" s="219"/>
    </row>
    <row r="1094" spans="1:10" s="222" customFormat="1" x14ac:dyDescent="0.25">
      <c r="A1094" s="224" t="s">
        <v>947</v>
      </c>
      <c r="B1094" s="221" t="s">
        <v>948</v>
      </c>
      <c r="C1094" s="58" t="s">
        <v>2173</v>
      </c>
      <c r="D1094" s="36">
        <v>0</v>
      </c>
      <c r="E1094" s="36">
        <v>0</v>
      </c>
      <c r="F1094" s="36">
        <v>0</v>
      </c>
      <c r="G1094" s="36" t="s">
        <v>2173</v>
      </c>
      <c r="H1094" s="58" t="s">
        <v>2173</v>
      </c>
      <c r="I1094" s="58" t="s">
        <v>2173</v>
      </c>
      <c r="J1094" s="219"/>
    </row>
    <row r="1095" spans="1:10" s="222" customFormat="1" x14ac:dyDescent="0.25">
      <c r="A1095" s="224" t="s">
        <v>949</v>
      </c>
      <c r="B1095" s="221" t="s">
        <v>950</v>
      </c>
      <c r="C1095" s="58" t="s">
        <v>2173</v>
      </c>
      <c r="D1095" s="36">
        <v>0</v>
      </c>
      <c r="E1095" s="36">
        <v>0</v>
      </c>
      <c r="F1095" s="36">
        <v>0</v>
      </c>
      <c r="G1095" s="36" t="s">
        <v>2173</v>
      </c>
      <c r="H1095" s="58" t="s">
        <v>2173</v>
      </c>
      <c r="I1095" s="58" t="s">
        <v>2173</v>
      </c>
      <c r="J1095" s="219"/>
    </row>
    <row r="1096" spans="1:10" s="222" customFormat="1" x14ac:dyDescent="0.25">
      <c r="A1096" s="224" t="s">
        <v>951</v>
      </c>
      <c r="B1096" s="221" t="s">
        <v>952</v>
      </c>
      <c r="C1096" s="58" t="s">
        <v>2173</v>
      </c>
      <c r="D1096" s="36">
        <v>0</v>
      </c>
      <c r="E1096" s="36">
        <v>0</v>
      </c>
      <c r="F1096" s="36">
        <v>0</v>
      </c>
      <c r="G1096" s="36" t="s">
        <v>2173</v>
      </c>
      <c r="H1096" s="58" t="s">
        <v>2173</v>
      </c>
      <c r="I1096" s="58" t="s">
        <v>2173</v>
      </c>
      <c r="J1096" s="219"/>
    </row>
    <row r="1097" spans="1:10" s="222" customFormat="1" x14ac:dyDescent="0.25">
      <c r="A1097" s="224" t="s">
        <v>953</v>
      </c>
      <c r="B1097" s="221" t="s">
        <v>954</v>
      </c>
      <c r="C1097" s="58" t="s">
        <v>2173</v>
      </c>
      <c r="D1097" s="36">
        <v>0</v>
      </c>
      <c r="E1097" s="36">
        <v>0</v>
      </c>
      <c r="F1097" s="36">
        <v>0</v>
      </c>
      <c r="G1097" s="36" t="s">
        <v>2173</v>
      </c>
      <c r="H1097" s="58" t="s">
        <v>2173</v>
      </c>
      <c r="I1097" s="58" t="s">
        <v>2173</v>
      </c>
      <c r="J1097" s="219"/>
    </row>
    <row r="1098" spans="1:10" s="222" customFormat="1" ht="45" x14ac:dyDescent="0.25">
      <c r="A1098" s="224" t="s">
        <v>2233</v>
      </c>
      <c r="B1098" s="221" t="s">
        <v>2234</v>
      </c>
      <c r="C1098" s="58">
        <v>1213.0500000000034</v>
      </c>
      <c r="D1098" s="36">
        <v>0</v>
      </c>
      <c r="E1098" s="36">
        <v>0</v>
      </c>
      <c r="F1098" s="36">
        <v>0</v>
      </c>
      <c r="G1098" s="36">
        <v>39.666735000000109</v>
      </c>
      <c r="H1098" s="58">
        <v>31.296690000000087</v>
      </c>
      <c r="I1098" s="58">
        <v>26.323185000000073</v>
      </c>
      <c r="J1098" s="219"/>
    </row>
    <row r="1099" spans="1:10" s="222" customFormat="1" x14ac:dyDescent="0.25">
      <c r="A1099" s="224" t="s">
        <v>1840</v>
      </c>
      <c r="B1099" s="221" t="s">
        <v>1928</v>
      </c>
      <c r="C1099" s="58">
        <v>530.79000000000178</v>
      </c>
      <c r="D1099" s="36">
        <v>0</v>
      </c>
      <c r="E1099" s="36">
        <v>0</v>
      </c>
      <c r="F1099" s="36">
        <v>0</v>
      </c>
      <c r="G1099" s="36">
        <v>17.356833000000059</v>
      </c>
      <c r="H1099" s="58">
        <v>13.694382000000045</v>
      </c>
      <c r="I1099" s="58">
        <v>11.518143000000039</v>
      </c>
      <c r="J1099" s="219"/>
    </row>
    <row r="1100" spans="1:10" s="222" customFormat="1" x14ac:dyDescent="0.25">
      <c r="A1100" s="224" t="s">
        <v>957</v>
      </c>
      <c r="B1100" s="221" t="s">
        <v>958</v>
      </c>
      <c r="C1100" s="58">
        <v>290.64999999999918</v>
      </c>
      <c r="D1100" s="36">
        <v>0</v>
      </c>
      <c r="E1100" s="36">
        <v>0</v>
      </c>
      <c r="F1100" s="36">
        <v>0</v>
      </c>
      <c r="G1100" s="36">
        <v>9.5042549999999739</v>
      </c>
      <c r="H1100" s="58">
        <v>7.4987699999999791</v>
      </c>
      <c r="I1100" s="58">
        <v>6.3071049999999822</v>
      </c>
      <c r="J1100" s="219"/>
    </row>
    <row r="1101" spans="1:10" s="222" customFormat="1" x14ac:dyDescent="0.25">
      <c r="A1101" s="224" t="s">
        <v>959</v>
      </c>
      <c r="B1101" s="221" t="s">
        <v>960</v>
      </c>
      <c r="C1101" s="58">
        <v>145.95999999999958</v>
      </c>
      <c r="D1101" s="36">
        <v>0</v>
      </c>
      <c r="E1101" s="36">
        <v>0</v>
      </c>
      <c r="F1101" s="36">
        <v>0</v>
      </c>
      <c r="G1101" s="36">
        <v>4.7728919999999864</v>
      </c>
      <c r="H1101" s="58">
        <v>3.7657679999999893</v>
      </c>
      <c r="I1101" s="58">
        <v>3.1673319999999912</v>
      </c>
      <c r="J1101" s="219"/>
    </row>
    <row r="1102" spans="1:10" s="222" customFormat="1" x14ac:dyDescent="0.25">
      <c r="A1102" s="224" t="s">
        <v>961</v>
      </c>
      <c r="B1102" s="221" t="s">
        <v>962</v>
      </c>
      <c r="C1102" s="58">
        <v>145.95999999999958</v>
      </c>
      <c r="D1102" s="36">
        <v>0</v>
      </c>
      <c r="E1102" s="36">
        <v>0</v>
      </c>
      <c r="F1102" s="36">
        <v>0</v>
      </c>
      <c r="G1102" s="36">
        <v>4.7728919999999864</v>
      </c>
      <c r="H1102" s="58">
        <v>3.7657679999999893</v>
      </c>
      <c r="I1102" s="58">
        <v>3.1673319999999912</v>
      </c>
      <c r="J1102" s="219"/>
    </row>
    <row r="1103" spans="1:10" s="222" customFormat="1" x14ac:dyDescent="0.25">
      <c r="A1103" s="224" t="s">
        <v>963</v>
      </c>
      <c r="B1103" s="221" t="s">
        <v>964</v>
      </c>
      <c r="C1103" s="58">
        <v>268.19</v>
      </c>
      <c r="D1103" s="36">
        <v>48</v>
      </c>
      <c r="E1103" s="36">
        <v>0</v>
      </c>
      <c r="F1103" s="36">
        <v>0</v>
      </c>
      <c r="G1103" s="36">
        <v>11.436479666666665</v>
      </c>
      <c r="H1103" s="58">
        <v>9.9193020000000001</v>
      </c>
      <c r="I1103" s="58">
        <v>9.019722999999999</v>
      </c>
      <c r="J1103" s="219"/>
    </row>
    <row r="1104" spans="1:10" s="222" customFormat="1" ht="30" x14ac:dyDescent="0.25">
      <c r="A1104" s="224" t="s">
        <v>1690</v>
      </c>
      <c r="B1104" s="71" t="s">
        <v>2344</v>
      </c>
      <c r="C1104" s="58">
        <v>1489.55</v>
      </c>
      <c r="D1104" s="36">
        <v>0</v>
      </c>
      <c r="E1104" s="36">
        <v>270</v>
      </c>
      <c r="F1104" s="36">
        <v>0</v>
      </c>
      <c r="G1104" s="36">
        <v>71.208284999999989</v>
      </c>
      <c r="H1104" s="58">
        <v>60.930389999999996</v>
      </c>
      <c r="I1104" s="58">
        <v>54.823234999999997</v>
      </c>
      <c r="J1104" s="219"/>
    </row>
    <row r="1105" spans="1:10" s="222" customFormat="1" ht="30" x14ac:dyDescent="0.25">
      <c r="A1105" s="224" t="s">
        <v>1692</v>
      </c>
      <c r="B1105" s="71" t="s">
        <v>2345</v>
      </c>
      <c r="C1105" s="58">
        <v>6951.24</v>
      </c>
      <c r="D1105" s="36">
        <v>0</v>
      </c>
      <c r="E1105" s="36">
        <v>1260</v>
      </c>
      <c r="F1105" s="36">
        <v>0</v>
      </c>
      <c r="G1105" s="36">
        <v>332.30554799999999</v>
      </c>
      <c r="H1105" s="58">
        <v>284.341992</v>
      </c>
      <c r="I1105" s="58">
        <v>255.84190799999999</v>
      </c>
      <c r="J1105" s="219"/>
    </row>
    <row r="1106" spans="1:10" s="223" customFormat="1" ht="30" x14ac:dyDescent="0.25">
      <c r="A1106" s="224" t="s">
        <v>1691</v>
      </c>
      <c r="B1106" s="71" t="s">
        <v>2346</v>
      </c>
      <c r="C1106" s="58">
        <v>3724.3999999999996</v>
      </c>
      <c r="D1106" s="36">
        <v>0</v>
      </c>
      <c r="E1106" s="36">
        <v>675</v>
      </c>
      <c r="F1106" s="36">
        <v>0</v>
      </c>
      <c r="G1106" s="36">
        <v>178.03787999999997</v>
      </c>
      <c r="H1106" s="58">
        <v>152.33951999999999</v>
      </c>
      <c r="I1106" s="58">
        <v>137.06948</v>
      </c>
      <c r="J1106" s="219"/>
    </row>
    <row r="1107" spans="1:10" s="222" customFormat="1" ht="30" x14ac:dyDescent="0.25">
      <c r="A1107" s="224" t="s">
        <v>1693</v>
      </c>
      <c r="B1107" s="71" t="s">
        <v>2347</v>
      </c>
      <c r="C1107" s="58">
        <v>8440.7899999999991</v>
      </c>
      <c r="D1107" s="36">
        <v>0</v>
      </c>
      <c r="E1107" s="36">
        <v>1530</v>
      </c>
      <c r="F1107" s="36">
        <v>0</v>
      </c>
      <c r="G1107" s="36">
        <v>403.51383299999998</v>
      </c>
      <c r="H1107" s="58">
        <v>345.27238199999999</v>
      </c>
      <c r="I1107" s="58">
        <v>310.66514299999994</v>
      </c>
      <c r="J1107" s="219"/>
    </row>
    <row r="1108" spans="1:10" s="222" customFormat="1" x14ac:dyDescent="0.25">
      <c r="A1108" s="224" t="s">
        <v>1689</v>
      </c>
      <c r="B1108" s="71" t="s">
        <v>2348</v>
      </c>
      <c r="C1108" s="58">
        <v>2979.1</v>
      </c>
      <c r="D1108" s="36">
        <v>0</v>
      </c>
      <c r="E1108" s="36">
        <v>540</v>
      </c>
      <c r="F1108" s="36">
        <v>0</v>
      </c>
      <c r="G1108" s="36">
        <v>142.41656999999998</v>
      </c>
      <c r="H1108" s="58">
        <v>121.86077999999999</v>
      </c>
      <c r="I1108" s="58">
        <v>109.64646999999999</v>
      </c>
      <c r="J1108" s="219"/>
    </row>
    <row r="1109" spans="1:10" s="223" customFormat="1" x14ac:dyDescent="0.25">
      <c r="A1109" s="224" t="s">
        <v>1715</v>
      </c>
      <c r="B1109" s="221" t="s">
        <v>592</v>
      </c>
      <c r="C1109" s="58">
        <v>492.12999999999994</v>
      </c>
      <c r="D1109" s="36">
        <v>96</v>
      </c>
      <c r="E1109" s="36">
        <v>0</v>
      </c>
      <c r="F1109" s="36">
        <v>0</v>
      </c>
      <c r="G1109" s="36">
        <v>21.425984333333329</v>
      </c>
      <c r="H1109" s="58">
        <v>18.696953999999998</v>
      </c>
      <c r="I1109" s="58">
        <v>17.079220999999997</v>
      </c>
      <c r="J1109" s="219"/>
    </row>
    <row r="1110" spans="1:10" s="223" customFormat="1" x14ac:dyDescent="0.25">
      <c r="A1110" s="224" t="s">
        <v>1714</v>
      </c>
      <c r="B1110" s="221" t="s">
        <v>593</v>
      </c>
      <c r="C1110" s="58">
        <v>776.85000000000059</v>
      </c>
      <c r="D1110" s="36">
        <v>144</v>
      </c>
      <c r="E1110" s="36">
        <v>0</v>
      </c>
      <c r="F1110" s="36">
        <v>0</v>
      </c>
      <c r="G1110" s="36">
        <v>33.402995000000018</v>
      </c>
      <c r="H1110" s="58">
        <v>29.042730000000017</v>
      </c>
      <c r="I1110" s="58">
        <v>26.457645000000014</v>
      </c>
      <c r="J1110" s="219"/>
    </row>
    <row r="1111" spans="1:10" s="223" customFormat="1" x14ac:dyDescent="0.25">
      <c r="A1111" s="224" t="s">
        <v>1716</v>
      </c>
      <c r="B1111" s="221" t="s">
        <v>591</v>
      </c>
      <c r="C1111" s="58">
        <v>1093.370000000001</v>
      </c>
      <c r="D1111" s="36">
        <v>204</v>
      </c>
      <c r="E1111" s="36">
        <v>0</v>
      </c>
      <c r="F1111" s="36">
        <v>0</v>
      </c>
      <c r="G1111" s="36">
        <v>47.086532333333366</v>
      </c>
      <c r="H1111" s="58">
        <v>40.958946000000026</v>
      </c>
      <c r="I1111" s="58">
        <v>37.326129000000023</v>
      </c>
      <c r="J1111" s="219"/>
    </row>
    <row r="1112" spans="1:10" s="222" customFormat="1" ht="45" x14ac:dyDescent="0.25">
      <c r="A1112" s="224" t="s">
        <v>2750</v>
      </c>
      <c r="B1112" s="56" t="s">
        <v>2751</v>
      </c>
      <c r="C1112" s="58">
        <v>330.95999999999918</v>
      </c>
      <c r="D1112" s="36">
        <v>0</v>
      </c>
      <c r="E1112" s="36">
        <v>0</v>
      </c>
      <c r="F1112" s="36">
        <v>0</v>
      </c>
      <c r="G1112" s="36">
        <v>10.822391999999974</v>
      </c>
      <c r="H1112" s="58">
        <v>8.5387679999999797</v>
      </c>
      <c r="I1112" s="58">
        <v>7.1818319999999822</v>
      </c>
      <c r="J1112" s="219"/>
    </row>
    <row r="1113" spans="1:10" s="222" customFormat="1" x14ac:dyDescent="0.25">
      <c r="A1113" s="224" t="s">
        <v>2235</v>
      </c>
      <c r="B1113" s="221" t="s">
        <v>2236</v>
      </c>
      <c r="C1113" s="58">
        <v>489.97999999999917</v>
      </c>
      <c r="D1113" s="36">
        <v>0</v>
      </c>
      <c r="E1113" s="36">
        <v>0</v>
      </c>
      <c r="F1113" s="36">
        <v>0</v>
      </c>
      <c r="G1113" s="36">
        <v>16.022345999999974</v>
      </c>
      <c r="H1113" s="58">
        <v>12.641483999999979</v>
      </c>
      <c r="I1113" s="58">
        <v>10.632565999999983</v>
      </c>
      <c r="J1113" s="219"/>
    </row>
    <row r="1114" spans="1:10" s="223" customFormat="1" ht="45" x14ac:dyDescent="0.25">
      <c r="A1114" s="224" t="s">
        <v>1710</v>
      </c>
      <c r="B1114" s="74" t="s">
        <v>1597</v>
      </c>
      <c r="C1114" s="58">
        <v>177.66999999999939</v>
      </c>
      <c r="D1114" s="36">
        <v>0</v>
      </c>
      <c r="E1114" s="36">
        <v>0</v>
      </c>
      <c r="F1114" s="36">
        <v>0</v>
      </c>
      <c r="G1114" s="36">
        <v>5.80980899999998</v>
      </c>
      <c r="H1114" s="58">
        <v>4.5838859999999846</v>
      </c>
      <c r="I1114" s="58">
        <v>3.8554389999999867</v>
      </c>
      <c r="J1114" s="219"/>
    </row>
    <row r="1115" spans="1:10" s="222" customFormat="1" x14ac:dyDescent="0.25">
      <c r="A1115" s="224" t="s">
        <v>2237</v>
      </c>
      <c r="B1115" s="221" t="s">
        <v>2238</v>
      </c>
      <c r="C1115" s="58">
        <v>489.97999999999917</v>
      </c>
      <c r="D1115" s="36">
        <v>0</v>
      </c>
      <c r="E1115" s="36">
        <v>0</v>
      </c>
      <c r="F1115" s="36">
        <v>0</v>
      </c>
      <c r="G1115" s="36">
        <v>16.022345999999974</v>
      </c>
      <c r="H1115" s="58">
        <v>12.641483999999979</v>
      </c>
      <c r="I1115" s="58">
        <v>10.632565999999983</v>
      </c>
      <c r="J1115" s="219"/>
    </row>
    <row r="1116" spans="1:10" s="222" customFormat="1" ht="75" x14ac:dyDescent="0.25">
      <c r="A1116" s="224" t="s">
        <v>1708</v>
      </c>
      <c r="B1116" s="74" t="s">
        <v>1595</v>
      </c>
      <c r="C1116" s="58">
        <v>748.45000000000186</v>
      </c>
      <c r="D1116" s="36">
        <v>0</v>
      </c>
      <c r="E1116" s="36">
        <v>0</v>
      </c>
      <c r="F1116" s="36">
        <v>0</v>
      </c>
      <c r="G1116" s="36">
        <v>24.474315000000061</v>
      </c>
      <c r="H1116" s="58">
        <v>19.310010000000048</v>
      </c>
      <c r="I1116" s="58">
        <v>16.241365000000041</v>
      </c>
      <c r="J1116" s="219"/>
    </row>
    <row r="1117" spans="1:10" s="222" customFormat="1" x14ac:dyDescent="0.25">
      <c r="A1117" s="224" t="s">
        <v>1717</v>
      </c>
      <c r="B1117" s="221" t="s">
        <v>594</v>
      </c>
      <c r="C1117" s="58">
        <v>172.70999999999987</v>
      </c>
      <c r="D1117" s="36">
        <v>24</v>
      </c>
      <c r="E1117" s="36">
        <v>0</v>
      </c>
      <c r="F1117" s="36">
        <v>0</v>
      </c>
      <c r="G1117" s="36">
        <v>6.9809503333333289</v>
      </c>
      <c r="H1117" s="58">
        <v>5.9559179999999969</v>
      </c>
      <c r="I1117" s="58">
        <v>5.3478069999999978</v>
      </c>
      <c r="J1117" s="219"/>
    </row>
    <row r="1118" spans="1:10" s="222" customFormat="1" ht="30" x14ac:dyDescent="0.25">
      <c r="A1118" s="91" t="s">
        <v>2931</v>
      </c>
      <c r="B1118" s="42" t="s">
        <v>2939</v>
      </c>
      <c r="C1118" s="58">
        <v>0</v>
      </c>
      <c r="D1118" s="36">
        <v>0</v>
      </c>
      <c r="E1118" s="36">
        <v>0</v>
      </c>
      <c r="F1118" s="36">
        <v>119.4</v>
      </c>
      <c r="G1118" s="36">
        <f>F1118/12</f>
        <v>9.9500000000000011</v>
      </c>
      <c r="H1118" s="58">
        <v>9.9499999999999993</v>
      </c>
      <c r="I1118" s="58">
        <f>F1118/12</f>
        <v>9.9500000000000011</v>
      </c>
      <c r="J1118" s="219"/>
    </row>
    <row r="1119" spans="1:10" s="222" customFormat="1" ht="30" x14ac:dyDescent="0.25">
      <c r="A1119" s="91" t="s">
        <v>2932</v>
      </c>
      <c r="B1119" s="42" t="s">
        <v>2940</v>
      </c>
      <c r="C1119" s="58">
        <v>0</v>
      </c>
      <c r="D1119" s="36">
        <v>0</v>
      </c>
      <c r="E1119" s="36">
        <v>0</v>
      </c>
      <c r="F1119" s="36">
        <v>191.4</v>
      </c>
      <c r="G1119" s="36">
        <f>F1119/12</f>
        <v>15.950000000000001</v>
      </c>
      <c r="H1119" s="58">
        <v>15.95</v>
      </c>
      <c r="I1119" s="58">
        <f>F1119/12</f>
        <v>15.950000000000001</v>
      </c>
      <c r="J1119" s="219"/>
    </row>
    <row r="1120" spans="1:10" s="222" customFormat="1" ht="30" x14ac:dyDescent="0.25">
      <c r="A1120" s="91" t="s">
        <v>2933</v>
      </c>
      <c r="B1120" s="42" t="s">
        <v>2941</v>
      </c>
      <c r="C1120" s="58">
        <v>0</v>
      </c>
      <c r="D1120" s="36">
        <v>0</v>
      </c>
      <c r="E1120" s="36">
        <v>0</v>
      </c>
      <c r="F1120" s="36">
        <v>359.4</v>
      </c>
      <c r="G1120" s="36">
        <f>F1120/12</f>
        <v>29.95</v>
      </c>
      <c r="H1120" s="58">
        <v>29.95</v>
      </c>
      <c r="I1120" s="58">
        <f>F1120/12</f>
        <v>29.95</v>
      </c>
      <c r="J1120" s="219"/>
    </row>
    <row r="1121" spans="1:10" s="222" customFormat="1" ht="30" x14ac:dyDescent="0.25">
      <c r="A1121" s="91" t="s">
        <v>2942</v>
      </c>
      <c r="B1121" s="42" t="s">
        <v>2943</v>
      </c>
      <c r="C1121" s="58">
        <v>0</v>
      </c>
      <c r="D1121" s="36">
        <v>0</v>
      </c>
      <c r="E1121" s="36">
        <v>0</v>
      </c>
      <c r="F1121" s="36">
        <v>359.4</v>
      </c>
      <c r="G1121" s="36">
        <f>F1121/12</f>
        <v>29.95</v>
      </c>
      <c r="H1121" s="58">
        <v>29.95</v>
      </c>
      <c r="I1121" s="58">
        <f>F1121/12</f>
        <v>29.95</v>
      </c>
      <c r="J1121" s="219"/>
    </row>
    <row r="1122" spans="1:10" s="222" customFormat="1" x14ac:dyDescent="0.25">
      <c r="A1122" s="224" t="s">
        <v>1712</v>
      </c>
      <c r="B1122" s="221" t="s">
        <v>1599</v>
      </c>
      <c r="C1122" s="58">
        <v>1449.5600000000034</v>
      </c>
      <c r="D1122" s="36">
        <v>0</v>
      </c>
      <c r="E1122" s="36">
        <v>0</v>
      </c>
      <c r="F1122" s="36">
        <v>0</v>
      </c>
      <c r="G1122" s="36">
        <v>47.400612000000109</v>
      </c>
      <c r="H1122" s="58">
        <v>37.398648000000087</v>
      </c>
      <c r="I1122" s="58">
        <v>31.455452000000072</v>
      </c>
      <c r="J1122" s="219"/>
    </row>
    <row r="1123" spans="1:10" s="222" customFormat="1" x14ac:dyDescent="0.25">
      <c r="A1123" s="224" t="s">
        <v>1694</v>
      </c>
      <c r="B1123" s="221" t="s">
        <v>1600</v>
      </c>
      <c r="C1123" s="58">
        <v>702.88000000000034</v>
      </c>
      <c r="D1123" s="36">
        <v>132</v>
      </c>
      <c r="E1123" s="36">
        <v>0</v>
      </c>
      <c r="F1123" s="36">
        <v>0</v>
      </c>
      <c r="G1123" s="36">
        <v>30.317509333333344</v>
      </c>
      <c r="H1123" s="58">
        <v>26.384304000000007</v>
      </c>
      <c r="I1123" s="58">
        <v>24.052496000000009</v>
      </c>
      <c r="J1123" s="219"/>
    </row>
    <row r="1124" spans="1:10" s="222" customFormat="1" ht="135" x14ac:dyDescent="0.25">
      <c r="A1124" s="224" t="s">
        <v>1672</v>
      </c>
      <c r="B1124" s="71" t="s">
        <v>2281</v>
      </c>
      <c r="C1124" s="58">
        <v>3914.5299999999929</v>
      </c>
      <c r="D1124" s="36">
        <v>480</v>
      </c>
      <c r="E1124" s="36">
        <v>180</v>
      </c>
      <c r="F1124" s="36">
        <v>0</v>
      </c>
      <c r="G1124" s="36">
        <v>169.67179766666644</v>
      </c>
      <c r="H1124" s="58">
        <v>145.99487399999981</v>
      </c>
      <c r="I1124" s="58">
        <v>131.94530099999986</v>
      </c>
      <c r="J1124" s="219"/>
    </row>
    <row r="1125" spans="1:10" s="222" customFormat="1" ht="135" x14ac:dyDescent="0.25">
      <c r="A1125" s="224" t="s">
        <v>1674</v>
      </c>
      <c r="B1125" s="71" t="s">
        <v>2282</v>
      </c>
      <c r="C1125" s="58">
        <v>5423.7999999999956</v>
      </c>
      <c r="D1125" s="36">
        <v>792</v>
      </c>
      <c r="E1125" s="36">
        <v>180</v>
      </c>
      <c r="F1125" s="36">
        <v>0</v>
      </c>
      <c r="G1125" s="36">
        <v>236.35825999999986</v>
      </c>
      <c r="H1125" s="58">
        <v>204.4340399999999</v>
      </c>
      <c r="I1125" s="58">
        <v>185.4964599999999</v>
      </c>
      <c r="J1125" s="219"/>
    </row>
    <row r="1126" spans="1:10" s="222" customFormat="1" ht="150" x14ac:dyDescent="0.25">
      <c r="A1126" s="224" t="s">
        <v>1675</v>
      </c>
      <c r="B1126" s="71" t="s">
        <v>2283</v>
      </c>
      <c r="C1126" s="58">
        <v>6038.3399999999947</v>
      </c>
      <c r="D1126" s="36">
        <v>912</v>
      </c>
      <c r="E1126" s="36">
        <v>180</v>
      </c>
      <c r="F1126" s="36">
        <v>0</v>
      </c>
      <c r="G1126" s="36">
        <v>263.1203846666665</v>
      </c>
      <c r="H1126" s="58">
        <v>227.78917199999987</v>
      </c>
      <c r="I1126" s="58">
        <v>206.83197799999988</v>
      </c>
      <c r="J1126" s="219"/>
    </row>
    <row r="1127" spans="1:10" s="222" customFormat="1" ht="150" x14ac:dyDescent="0.25">
      <c r="A1127" s="224" t="s">
        <v>1676</v>
      </c>
      <c r="B1127" s="71" t="s">
        <v>2284</v>
      </c>
      <c r="C1127" s="58">
        <v>6301.3999999999933</v>
      </c>
      <c r="D1127" s="36">
        <v>960</v>
      </c>
      <c r="E1127" s="36">
        <v>180</v>
      </c>
      <c r="F1127" s="36">
        <v>0</v>
      </c>
      <c r="G1127" s="36">
        <v>274.38911333333311</v>
      </c>
      <c r="H1127" s="58">
        <v>237.57611999999983</v>
      </c>
      <c r="I1127" s="58">
        <v>215.74037999999985</v>
      </c>
      <c r="J1127" s="219"/>
    </row>
    <row r="1128" spans="1:10" s="222" customFormat="1" ht="150" x14ac:dyDescent="0.25">
      <c r="A1128" s="224" t="s">
        <v>1673</v>
      </c>
      <c r="B1128" s="71" t="s">
        <v>2285</v>
      </c>
      <c r="C1128" s="58">
        <v>5028.3299999999936</v>
      </c>
      <c r="D1128" s="36">
        <v>708</v>
      </c>
      <c r="E1128" s="36">
        <v>180</v>
      </c>
      <c r="F1128" s="36">
        <v>0</v>
      </c>
      <c r="G1128" s="36">
        <v>218.75972433333314</v>
      </c>
      <c r="H1128" s="58">
        <v>188.98091399999984</v>
      </c>
      <c r="I1128" s="58">
        <v>171.31476099999986</v>
      </c>
      <c r="J1128" s="219"/>
    </row>
    <row r="1129" spans="1:10" s="222" customFormat="1" ht="150" x14ac:dyDescent="0.25">
      <c r="A1129" s="224" t="s">
        <v>1682</v>
      </c>
      <c r="B1129" s="71" t="s">
        <v>2286</v>
      </c>
      <c r="C1129" s="58">
        <v>10357.870000000001</v>
      </c>
      <c r="D1129" s="36">
        <v>1812</v>
      </c>
      <c r="E1129" s="36">
        <v>180</v>
      </c>
      <c r="F1129" s="36">
        <v>0</v>
      </c>
      <c r="G1129" s="36">
        <v>454.36901566666671</v>
      </c>
      <c r="H1129" s="58">
        <v>395.483046</v>
      </c>
      <c r="I1129" s="58">
        <v>360.56577900000002</v>
      </c>
      <c r="J1129" s="219"/>
    </row>
    <row r="1130" spans="1:10" s="222" customFormat="1" ht="150" x14ac:dyDescent="0.25">
      <c r="A1130" s="224" t="s">
        <v>1680</v>
      </c>
      <c r="B1130" s="71" t="s">
        <v>2287</v>
      </c>
      <c r="C1130" s="58">
        <v>9962.74</v>
      </c>
      <c r="D1130" s="36">
        <v>1728</v>
      </c>
      <c r="E1130" s="36">
        <v>180</v>
      </c>
      <c r="F1130" s="36">
        <v>0</v>
      </c>
      <c r="G1130" s="36">
        <v>436.78159799999997</v>
      </c>
      <c r="H1130" s="58">
        <v>380.03869199999997</v>
      </c>
      <c r="I1130" s="58">
        <v>346.391458</v>
      </c>
      <c r="J1130" s="219"/>
    </row>
    <row r="1131" spans="1:10" s="222" customFormat="1" ht="150" x14ac:dyDescent="0.25">
      <c r="A1131" s="224" t="s">
        <v>1681</v>
      </c>
      <c r="B1131" s="71" t="s">
        <v>2288</v>
      </c>
      <c r="C1131" s="58">
        <v>10226.16</v>
      </c>
      <c r="D1131" s="36">
        <v>1776</v>
      </c>
      <c r="E1131" s="36">
        <v>180</v>
      </c>
      <c r="F1131" s="36">
        <v>0</v>
      </c>
      <c r="G1131" s="36">
        <v>448.06209866666666</v>
      </c>
      <c r="H1131" s="58">
        <v>389.83492799999999</v>
      </c>
      <c r="I1131" s="58">
        <v>355.30767200000003</v>
      </c>
      <c r="J1131" s="219"/>
    </row>
    <row r="1132" spans="1:10" s="223" customFormat="1" ht="150" x14ac:dyDescent="0.25">
      <c r="A1132" s="224" t="s">
        <v>1688</v>
      </c>
      <c r="B1132" s="71" t="s">
        <v>2289</v>
      </c>
      <c r="C1132" s="58">
        <v>11584.0146</v>
      </c>
      <c r="D1132" s="36">
        <v>2064</v>
      </c>
      <c r="E1132" s="36">
        <v>180</v>
      </c>
      <c r="F1132" s="36">
        <v>0</v>
      </c>
      <c r="G1132" s="36">
        <v>508.46394408666669</v>
      </c>
      <c r="H1132" s="58">
        <v>442.86757668000001</v>
      </c>
      <c r="I1132" s="58">
        <v>403.97311681999997</v>
      </c>
      <c r="J1132" s="219"/>
    </row>
    <row r="1133" spans="1:10" s="223" customFormat="1" ht="150" x14ac:dyDescent="0.25">
      <c r="A1133" s="224" t="s">
        <v>1686</v>
      </c>
      <c r="B1133" s="71" t="s">
        <v>2290</v>
      </c>
      <c r="C1133" s="58">
        <v>11188.8912</v>
      </c>
      <c r="D1133" s="36">
        <v>1980</v>
      </c>
      <c r="E1133" s="36">
        <v>180</v>
      </c>
      <c r="F1133" s="36">
        <v>0</v>
      </c>
      <c r="G1133" s="36">
        <v>490.87674224</v>
      </c>
      <c r="H1133" s="58">
        <v>427.42339296</v>
      </c>
      <c r="I1133" s="58">
        <v>389.79893903999999</v>
      </c>
      <c r="J1133" s="219"/>
    </row>
    <row r="1134" spans="1:10" s="223" customFormat="1" ht="150" x14ac:dyDescent="0.25">
      <c r="A1134" s="224" t="s">
        <v>1687</v>
      </c>
      <c r="B1134" s="71" t="s">
        <v>2291</v>
      </c>
      <c r="C1134" s="58">
        <v>11452.3068</v>
      </c>
      <c r="D1134" s="36">
        <v>2028</v>
      </c>
      <c r="E1134" s="36">
        <v>180</v>
      </c>
      <c r="F1134" s="36">
        <v>0</v>
      </c>
      <c r="G1134" s="36">
        <v>502.15709902666669</v>
      </c>
      <c r="H1134" s="58">
        <v>437.21951544000001</v>
      </c>
      <c r="I1134" s="58">
        <v>398.71505755999999</v>
      </c>
      <c r="J1134" s="219"/>
    </row>
    <row r="1135" spans="1:10" s="223" customFormat="1" ht="135" x14ac:dyDescent="0.25">
      <c r="A1135" s="224" t="s">
        <v>1683</v>
      </c>
      <c r="B1135" s="71" t="s">
        <v>2292</v>
      </c>
      <c r="C1135" s="58">
        <v>7522.8799999999992</v>
      </c>
      <c r="D1135" s="36">
        <v>1224</v>
      </c>
      <c r="E1135" s="36">
        <v>180</v>
      </c>
      <c r="F1135" s="36">
        <v>0</v>
      </c>
      <c r="G1135" s="36">
        <v>328.99817599999994</v>
      </c>
      <c r="H1135" s="58">
        <v>285.59030399999995</v>
      </c>
      <c r="I1135" s="58">
        <v>259.846496</v>
      </c>
      <c r="J1135" s="219"/>
    </row>
    <row r="1136" spans="1:10" s="223" customFormat="1" ht="150" x14ac:dyDescent="0.25">
      <c r="A1136" s="224" t="s">
        <v>1684</v>
      </c>
      <c r="B1136" s="71" t="s">
        <v>2293</v>
      </c>
      <c r="C1136" s="58">
        <v>8137.41</v>
      </c>
      <c r="D1136" s="36">
        <v>1344</v>
      </c>
      <c r="E1136" s="36">
        <v>180</v>
      </c>
      <c r="F1136" s="36">
        <v>0</v>
      </c>
      <c r="G1136" s="36">
        <v>355.75997366666667</v>
      </c>
      <c r="H1136" s="58">
        <v>308.945178</v>
      </c>
      <c r="I1136" s="58">
        <v>281.18179699999996</v>
      </c>
      <c r="J1136" s="219"/>
    </row>
    <row r="1137" spans="1:10" s="223" customFormat="1" ht="150" x14ac:dyDescent="0.25">
      <c r="A1137" s="224" t="s">
        <v>1685</v>
      </c>
      <c r="B1137" s="71" t="s">
        <v>3131</v>
      </c>
      <c r="C1137" s="58">
        <v>8400.5200000000041</v>
      </c>
      <c r="D1137" s="36">
        <v>1392</v>
      </c>
      <c r="E1137" s="36">
        <v>180</v>
      </c>
      <c r="F1137" s="36">
        <v>0</v>
      </c>
      <c r="G1137" s="36">
        <v>367.03033733333342</v>
      </c>
      <c r="H1137" s="58">
        <v>318.73341600000015</v>
      </c>
      <c r="I1137" s="58">
        <v>290.09128400000009</v>
      </c>
      <c r="J1137" s="219"/>
    </row>
    <row r="1138" spans="1:10" s="223" customFormat="1" ht="135" x14ac:dyDescent="0.25">
      <c r="A1138" s="224" t="s">
        <v>1677</v>
      </c>
      <c r="B1138" s="71" t="s">
        <v>3130</v>
      </c>
      <c r="C1138" s="58">
        <v>6296.1799999999976</v>
      </c>
      <c r="D1138" s="36">
        <v>972</v>
      </c>
      <c r="E1138" s="36">
        <v>180</v>
      </c>
      <c r="F1138" s="36">
        <v>0</v>
      </c>
      <c r="G1138" s="36">
        <v>274.88508599999989</v>
      </c>
      <c r="H1138" s="58">
        <v>238.19144399999993</v>
      </c>
      <c r="I1138" s="58">
        <v>216.42710599999992</v>
      </c>
      <c r="J1138" s="219"/>
    </row>
    <row r="1139" spans="1:10" s="223" customFormat="1" ht="150" x14ac:dyDescent="0.25">
      <c r="A1139" s="224" t="s">
        <v>1678</v>
      </c>
      <c r="B1139" s="71" t="s">
        <v>3132</v>
      </c>
      <c r="C1139" s="58">
        <v>6910.6599999999971</v>
      </c>
      <c r="D1139" s="36">
        <v>1092</v>
      </c>
      <c r="E1139" s="36">
        <v>180</v>
      </c>
      <c r="F1139" s="36">
        <v>0</v>
      </c>
      <c r="G1139" s="36">
        <v>301.64524866666659</v>
      </c>
      <c r="H1139" s="58">
        <v>261.54502799999989</v>
      </c>
      <c r="I1139" s="58">
        <v>237.76132199999995</v>
      </c>
      <c r="J1139" s="219"/>
    </row>
    <row r="1140" spans="1:10" s="223" customFormat="1" ht="150" x14ac:dyDescent="0.25">
      <c r="A1140" s="224" t="s">
        <v>1679</v>
      </c>
      <c r="B1140" s="71" t="s">
        <v>3133</v>
      </c>
      <c r="C1140" s="58">
        <v>7173.7299999999959</v>
      </c>
      <c r="D1140" s="36">
        <v>1140</v>
      </c>
      <c r="E1140" s="36">
        <v>180</v>
      </c>
      <c r="F1140" s="36">
        <v>0</v>
      </c>
      <c r="G1140" s="36">
        <v>312.91430433333318</v>
      </c>
      <c r="H1140" s="58">
        <v>271.33223399999986</v>
      </c>
      <c r="I1140" s="58">
        <v>246.66994099999991</v>
      </c>
      <c r="J1140" s="219"/>
    </row>
    <row r="1141" spans="1:10" s="223" customFormat="1" ht="180" x14ac:dyDescent="0.25">
      <c r="A1141" s="224" t="s">
        <v>2092</v>
      </c>
      <c r="B1141" s="112" t="s">
        <v>3134</v>
      </c>
      <c r="C1141" s="58">
        <v>18812.2641</v>
      </c>
      <c r="D1141" s="36">
        <v>3900</v>
      </c>
      <c r="E1141" s="36">
        <v>180</v>
      </c>
      <c r="F1141" s="36">
        <v>0</v>
      </c>
      <c r="G1141" s="36">
        <v>846.82770273666665</v>
      </c>
      <c r="H1141" s="58">
        <v>744.10641378000003</v>
      </c>
      <c r="I1141" s="58">
        <v>683.22613096999999</v>
      </c>
      <c r="J1141" s="219"/>
    </row>
    <row r="1142" spans="1:10" s="223" customFormat="1" ht="150" x14ac:dyDescent="0.25">
      <c r="A1142" s="224" t="s">
        <v>2093</v>
      </c>
      <c r="B1142" s="112" t="s">
        <v>3135</v>
      </c>
      <c r="C1142" s="58">
        <v>14171.12</v>
      </c>
      <c r="D1142" s="36">
        <v>2940</v>
      </c>
      <c r="E1142" s="36">
        <v>180</v>
      </c>
      <c r="F1142" s="36">
        <v>0</v>
      </c>
      <c r="G1142" s="36">
        <v>641.72895733333337</v>
      </c>
      <c r="H1142" s="58">
        <v>564.36489600000004</v>
      </c>
      <c r="I1142" s="58">
        <v>518.51330400000006</v>
      </c>
      <c r="J1142" s="219"/>
    </row>
    <row r="1143" spans="1:10" s="223" customFormat="1" ht="150" x14ac:dyDescent="0.25">
      <c r="A1143" s="224" t="s">
        <v>2094</v>
      </c>
      <c r="B1143" s="112" t="s">
        <v>3136</v>
      </c>
      <c r="C1143" s="58">
        <v>14547.4401</v>
      </c>
      <c r="D1143" s="36">
        <v>3012</v>
      </c>
      <c r="E1143" s="36">
        <v>180</v>
      </c>
      <c r="F1143" s="36">
        <v>0</v>
      </c>
      <c r="G1143" s="36">
        <v>658.03462460333333</v>
      </c>
      <c r="H1143" s="58">
        <v>578.57395457999996</v>
      </c>
      <c r="I1143" s="58">
        <v>531.47945017000006</v>
      </c>
      <c r="J1143" s="219"/>
    </row>
    <row r="1144" spans="1:10" s="223" customFormat="1" ht="150" x14ac:dyDescent="0.25">
      <c r="A1144" s="224" t="s">
        <v>2095</v>
      </c>
      <c r="B1144" s="112" t="s">
        <v>3137</v>
      </c>
      <c r="C1144" s="58">
        <v>14832.807000000001</v>
      </c>
      <c r="D1144" s="36">
        <v>3072</v>
      </c>
      <c r="E1144" s="36">
        <v>180</v>
      </c>
      <c r="F1144" s="36">
        <v>0</v>
      </c>
      <c r="G1144" s="36">
        <v>670.69945556666664</v>
      </c>
      <c r="H1144" s="58">
        <v>589.68642060000002</v>
      </c>
      <c r="I1144" s="58">
        <v>541.67191190000005</v>
      </c>
      <c r="J1144" s="219"/>
    </row>
    <row r="1145" spans="1:10" s="223" customFormat="1" ht="180" x14ac:dyDescent="0.25">
      <c r="A1145" s="224" t="s">
        <v>2096</v>
      </c>
      <c r="B1145" s="112" t="s">
        <v>3138</v>
      </c>
      <c r="C1145" s="58">
        <v>19439.444100000001</v>
      </c>
      <c r="D1145" s="36">
        <v>4032</v>
      </c>
      <c r="E1145" s="36">
        <v>180</v>
      </c>
      <c r="F1145" s="36">
        <v>0</v>
      </c>
      <c r="G1145" s="36">
        <v>874.66982207000001</v>
      </c>
      <c r="H1145" s="58">
        <v>768.53765778000002</v>
      </c>
      <c r="I1145" s="58">
        <v>705.6359369700001</v>
      </c>
      <c r="J1145" s="219"/>
    </row>
    <row r="1146" spans="1:10" s="223" customFormat="1" ht="150" x14ac:dyDescent="0.25">
      <c r="A1146" s="224" t="s">
        <v>2097</v>
      </c>
      <c r="B1146" s="112" t="s">
        <v>3139</v>
      </c>
      <c r="C1146" s="58">
        <v>15741.172699999999</v>
      </c>
      <c r="D1146" s="36">
        <v>3264</v>
      </c>
      <c r="E1146" s="36">
        <v>180</v>
      </c>
      <c r="F1146" s="36">
        <v>0</v>
      </c>
      <c r="G1146" s="36">
        <v>711.0696806233334</v>
      </c>
      <c r="H1146" s="58">
        <v>625.12225565999995</v>
      </c>
      <c r="I1146" s="58">
        <v>574.18344759000001</v>
      </c>
      <c r="J1146" s="219"/>
    </row>
    <row r="1147" spans="1:10" s="223" customFormat="1" ht="150" x14ac:dyDescent="0.25">
      <c r="A1147" s="224" t="s">
        <v>2098</v>
      </c>
      <c r="B1147" s="112" t="s">
        <v>3140</v>
      </c>
      <c r="C1147" s="58">
        <v>16117.4807</v>
      </c>
      <c r="D1147" s="36">
        <v>3336</v>
      </c>
      <c r="E1147" s="36">
        <v>180</v>
      </c>
      <c r="F1147" s="36">
        <v>0</v>
      </c>
      <c r="G1147" s="36">
        <v>727.37495222333337</v>
      </c>
      <c r="H1147" s="58">
        <v>639.33100205999995</v>
      </c>
      <c r="I1147" s="58">
        <v>587.14933119</v>
      </c>
      <c r="J1147" s="219"/>
    </row>
    <row r="1148" spans="1:10" s="223" customFormat="1" ht="150" x14ac:dyDescent="0.25">
      <c r="A1148" s="224" t="s">
        <v>2099</v>
      </c>
      <c r="B1148" s="112" t="s">
        <v>3141</v>
      </c>
      <c r="C1148" s="58">
        <v>16403.892899999999</v>
      </c>
      <c r="D1148" s="36">
        <v>3396</v>
      </c>
      <c r="E1148" s="36">
        <v>180</v>
      </c>
      <c r="F1148" s="36">
        <v>0</v>
      </c>
      <c r="G1148" s="36">
        <v>740.07396449666658</v>
      </c>
      <c r="H1148" s="58">
        <v>650.47043682000003</v>
      </c>
      <c r="I1148" s="58">
        <v>597.36447593000003</v>
      </c>
      <c r="J1148" s="219"/>
    </row>
    <row r="1149" spans="1:10" s="223" customFormat="1" ht="195" x14ac:dyDescent="0.25">
      <c r="A1149" s="224" t="s">
        <v>2100</v>
      </c>
      <c r="B1149" s="112" t="s">
        <v>3142</v>
      </c>
      <c r="C1149" s="58">
        <v>23202.524099999999</v>
      </c>
      <c r="D1149" s="36">
        <v>4812</v>
      </c>
      <c r="E1149" s="36">
        <v>180</v>
      </c>
      <c r="F1149" s="36">
        <v>0</v>
      </c>
      <c r="G1149" s="36">
        <v>1041.0558714033332</v>
      </c>
      <c r="H1149" s="58">
        <v>914.37512177999997</v>
      </c>
      <c r="I1149" s="58">
        <v>839.29477296999994</v>
      </c>
      <c r="J1149" s="219"/>
    </row>
    <row r="1150" spans="1:10" s="223" customFormat="1" ht="180" x14ac:dyDescent="0.25">
      <c r="A1150" s="224" t="s">
        <v>2101</v>
      </c>
      <c r="B1150" s="112" t="s">
        <v>3143</v>
      </c>
      <c r="C1150" s="58">
        <v>21760.0101</v>
      </c>
      <c r="D1150" s="36">
        <v>4512</v>
      </c>
      <c r="E1150" s="36">
        <v>180</v>
      </c>
      <c r="F1150" s="36">
        <v>0</v>
      </c>
      <c r="G1150" s="36">
        <v>977.2189969366666</v>
      </c>
      <c r="H1150" s="58">
        <v>858.40826057999993</v>
      </c>
      <c r="I1150" s="58">
        <v>787.99221917</v>
      </c>
      <c r="J1150" s="219"/>
    </row>
    <row r="1151" spans="1:10" s="223" customFormat="1" ht="150" x14ac:dyDescent="0.25">
      <c r="A1151" s="224" t="s">
        <v>2102</v>
      </c>
      <c r="B1151" s="112" t="s">
        <v>3144</v>
      </c>
      <c r="C1151" s="58">
        <v>17685.84</v>
      </c>
      <c r="D1151" s="36">
        <v>3660</v>
      </c>
      <c r="E1151" s="36">
        <v>180</v>
      </c>
      <c r="F1151" s="36">
        <v>0</v>
      </c>
      <c r="G1151" s="36">
        <v>796.66030133333334</v>
      </c>
      <c r="H1151" s="58">
        <v>700.04467199999999</v>
      </c>
      <c r="I1151" s="58">
        <v>642.78272800000002</v>
      </c>
      <c r="J1151" s="219"/>
    </row>
    <row r="1152" spans="1:10" s="223" customFormat="1" ht="150" x14ac:dyDescent="0.25">
      <c r="A1152" s="224" t="s">
        <v>2103</v>
      </c>
      <c r="B1152" s="112" t="s">
        <v>3145</v>
      </c>
      <c r="C1152" s="58">
        <v>17971.8429</v>
      </c>
      <c r="D1152" s="36">
        <v>3720</v>
      </c>
      <c r="E1152" s="36">
        <v>180</v>
      </c>
      <c r="F1152" s="36">
        <v>0</v>
      </c>
      <c r="G1152" s="36">
        <v>809.3459294966666</v>
      </c>
      <c r="H1152" s="58">
        <v>711.17354681999996</v>
      </c>
      <c r="I1152" s="58">
        <v>652.98899093</v>
      </c>
      <c r="J1152" s="219"/>
    </row>
    <row r="1153" spans="1:10" s="223" customFormat="1" x14ac:dyDescent="0.25">
      <c r="A1153" s="224" t="s">
        <v>2104</v>
      </c>
      <c r="B1153" s="221" t="s">
        <v>2144</v>
      </c>
      <c r="C1153" s="58">
        <v>813.83000000000015</v>
      </c>
      <c r="D1153" s="36">
        <v>156</v>
      </c>
      <c r="E1153" s="36">
        <v>0</v>
      </c>
      <c r="F1153" s="36">
        <v>0</v>
      </c>
      <c r="G1153" s="36">
        <v>35.278907666666669</v>
      </c>
      <c r="H1153" s="58">
        <v>30.746814000000004</v>
      </c>
      <c r="I1153" s="58">
        <v>28.060111000000006</v>
      </c>
      <c r="J1153" s="219"/>
    </row>
    <row r="1154" spans="1:10" s="223" customFormat="1" ht="30" x14ac:dyDescent="0.25">
      <c r="A1154" s="41" t="s">
        <v>2934</v>
      </c>
      <c r="B1154" s="42" t="s">
        <v>2944</v>
      </c>
      <c r="C1154" s="88">
        <v>4887.75</v>
      </c>
      <c r="D1154" s="36">
        <v>0</v>
      </c>
      <c r="E1154" s="36">
        <v>0</v>
      </c>
      <c r="F1154" s="36">
        <v>648</v>
      </c>
      <c r="G1154" s="36">
        <f>C1154*0.0327+D1154*2/36+E1154/12+F1154/12</f>
        <v>213.82942499999999</v>
      </c>
      <c r="H1154" s="58">
        <f>C1154*0.0258+D1154*3/48+E1154/12+F1154/12</f>
        <v>180.10395</v>
      </c>
      <c r="I1154" s="58">
        <f>C1154*0.0217+D1154*4/60+E1154/12+G1154/12</f>
        <v>123.88329375000001</v>
      </c>
      <c r="J1154" s="219"/>
    </row>
    <row r="1155" spans="1:10" s="223" customFormat="1" ht="30" x14ac:dyDescent="0.25">
      <c r="A1155" s="37" t="s">
        <v>2935</v>
      </c>
      <c r="B1155" s="42" t="s">
        <v>2945</v>
      </c>
      <c r="C1155" s="88">
        <v>1073.5</v>
      </c>
      <c r="D1155" s="36">
        <v>0</v>
      </c>
      <c r="E1155" s="36">
        <v>0</v>
      </c>
      <c r="F1155" s="36">
        <v>0</v>
      </c>
      <c r="G1155" s="36">
        <f>C1155*0.0327+D1155*2/36+E1155/12+F1155/12</f>
        <v>35.103450000000002</v>
      </c>
      <c r="H1155" s="58">
        <f>C1155*0.0258+D1155*3/48+E1155/12+F1155/12</f>
        <v>27.696300000000001</v>
      </c>
      <c r="I1155" s="58">
        <f>C1155*0.0217+D1155*4/60+E1155/12+G1155/12</f>
        <v>26.2202375</v>
      </c>
      <c r="J1155" s="219"/>
    </row>
    <row r="1156" spans="1:10" s="223" customFormat="1" x14ac:dyDescent="0.25">
      <c r="A1156" s="224" t="s">
        <v>1711</v>
      </c>
      <c r="B1156" s="221" t="s">
        <v>1598</v>
      </c>
      <c r="C1156" s="58">
        <v>965.04000000000178</v>
      </c>
      <c r="D1156" s="36">
        <v>0</v>
      </c>
      <c r="E1156" s="36">
        <v>0</v>
      </c>
      <c r="F1156" s="36">
        <v>0</v>
      </c>
      <c r="G1156" s="36">
        <v>31.556808000000057</v>
      </c>
      <c r="H1156" s="58">
        <v>24.898032000000047</v>
      </c>
      <c r="I1156" s="58">
        <v>20.94136800000004</v>
      </c>
      <c r="J1156" s="219"/>
    </row>
    <row r="1157" spans="1:10" s="223" customFormat="1" ht="60" x14ac:dyDescent="0.25">
      <c r="A1157" s="224" t="s">
        <v>2239</v>
      </c>
      <c r="B1157" s="221" t="s">
        <v>2240</v>
      </c>
      <c r="C1157" s="58">
        <v>2482.58</v>
      </c>
      <c r="D1157" s="36">
        <v>0</v>
      </c>
      <c r="E1157" s="36">
        <v>450</v>
      </c>
      <c r="F1157" s="36">
        <v>0</v>
      </c>
      <c r="G1157" s="36">
        <v>118.68036599999999</v>
      </c>
      <c r="H1157" s="58">
        <v>101.55056399999999</v>
      </c>
      <c r="I1157" s="58">
        <v>91.371985999999993</v>
      </c>
      <c r="J1157" s="219"/>
    </row>
    <row r="1158" spans="1:10" s="223" customFormat="1" x14ac:dyDescent="0.25">
      <c r="A1158" s="224" t="s">
        <v>1713</v>
      </c>
      <c r="B1158" s="221" t="s">
        <v>676</v>
      </c>
      <c r="C1158" s="58">
        <v>657.49369999999999</v>
      </c>
      <c r="D1158" s="36">
        <v>132</v>
      </c>
      <c r="E1158" s="36">
        <v>0</v>
      </c>
      <c r="F1158" s="36">
        <v>0</v>
      </c>
      <c r="G1158" s="36">
        <v>28.83337732333333</v>
      </c>
      <c r="H1158" s="58">
        <v>25.213337459999998</v>
      </c>
      <c r="I1158" s="58">
        <v>23.067613290000001</v>
      </c>
      <c r="J1158" s="219"/>
    </row>
    <row r="1159" spans="1:10" s="223" customFormat="1" x14ac:dyDescent="0.25">
      <c r="A1159" s="224" t="s">
        <v>2105</v>
      </c>
      <c r="B1159" s="221" t="s">
        <v>2145</v>
      </c>
      <c r="C1159" s="58">
        <v>704.92000000000041</v>
      </c>
      <c r="D1159" s="36">
        <v>132</v>
      </c>
      <c r="E1159" s="36">
        <v>0</v>
      </c>
      <c r="F1159" s="36">
        <v>0</v>
      </c>
      <c r="G1159" s="36">
        <v>30.384217333333346</v>
      </c>
      <c r="H1159" s="58">
        <v>26.43693600000001</v>
      </c>
      <c r="I1159" s="58">
        <v>24.096764000000011</v>
      </c>
      <c r="J1159" s="219"/>
    </row>
    <row r="1160" spans="1:10" s="223" customFormat="1" ht="45" x14ac:dyDescent="0.25">
      <c r="A1160" s="224" t="s">
        <v>2106</v>
      </c>
      <c r="B1160" s="221" t="s">
        <v>2146</v>
      </c>
      <c r="C1160" s="58">
        <v>70.88000000000001</v>
      </c>
      <c r="D1160" s="36">
        <v>12</v>
      </c>
      <c r="E1160" s="36">
        <v>0</v>
      </c>
      <c r="F1160" s="36">
        <v>0</v>
      </c>
      <c r="G1160" s="36">
        <v>2.9844426666666668</v>
      </c>
      <c r="H1160" s="58">
        <v>2.5787040000000001</v>
      </c>
      <c r="I1160" s="58">
        <v>2.3380960000000002</v>
      </c>
      <c r="J1160" s="219"/>
    </row>
    <row r="1161" spans="1:10" s="223" customFormat="1" ht="45" x14ac:dyDescent="0.25">
      <c r="A1161" s="224" t="s">
        <v>2107</v>
      </c>
      <c r="B1161" s="221" t="s">
        <v>2147</v>
      </c>
      <c r="C1161" s="58">
        <v>152.05999999999995</v>
      </c>
      <c r="D1161" s="36">
        <v>24</v>
      </c>
      <c r="E1161" s="36">
        <v>0</v>
      </c>
      <c r="F1161" s="36">
        <v>0</v>
      </c>
      <c r="G1161" s="36">
        <v>6.3056953333333317</v>
      </c>
      <c r="H1161" s="58">
        <v>5.4231479999999985</v>
      </c>
      <c r="I1161" s="58">
        <v>4.8997019999999996</v>
      </c>
      <c r="J1161" s="219"/>
    </row>
    <row r="1162" spans="1:10" s="223" customFormat="1" ht="45" x14ac:dyDescent="0.25">
      <c r="A1162" s="224" t="s">
        <v>2108</v>
      </c>
      <c r="B1162" s="221" t="s">
        <v>2148</v>
      </c>
      <c r="C1162" s="58">
        <v>190.04000000000002</v>
      </c>
      <c r="D1162" s="36">
        <v>36</v>
      </c>
      <c r="E1162" s="36">
        <v>0</v>
      </c>
      <c r="F1162" s="36">
        <v>0</v>
      </c>
      <c r="G1162" s="36">
        <v>8.2143080000000008</v>
      </c>
      <c r="H1162" s="58">
        <v>7.1530320000000005</v>
      </c>
      <c r="I1162" s="58">
        <v>6.5238680000000002</v>
      </c>
      <c r="J1162" s="219"/>
    </row>
    <row r="1163" spans="1:10" s="223" customFormat="1" ht="30" x14ac:dyDescent="0.25">
      <c r="A1163" s="91" t="s">
        <v>2936</v>
      </c>
      <c r="B1163" s="42" t="s">
        <v>2946</v>
      </c>
      <c r="C1163" s="88">
        <v>6949.25</v>
      </c>
      <c r="D1163" s="36">
        <v>0</v>
      </c>
      <c r="E1163" s="36">
        <v>0</v>
      </c>
      <c r="F1163" s="36">
        <v>180</v>
      </c>
      <c r="G1163" s="36">
        <f>C1163*0.0327+D1163*2/36+E1163/12+F1163/12</f>
        <v>242.240475</v>
      </c>
      <c r="H1163" s="58">
        <f>C1163*0.0258+D1163*3/48+E1163/12+F1163/12</f>
        <v>194.29065</v>
      </c>
      <c r="I1163" s="58">
        <f>C1163*0.0217+D1163*4/60+E1163/12+G1163/12</f>
        <v>170.98543124999998</v>
      </c>
      <c r="J1163" s="219"/>
    </row>
    <row r="1164" spans="1:10" s="223" customFormat="1" ht="30" x14ac:dyDescent="0.25">
      <c r="A1164" s="91" t="s">
        <v>2937</v>
      </c>
      <c r="B1164" s="42" t="s">
        <v>2947</v>
      </c>
      <c r="C1164" s="88">
        <v>4887.75</v>
      </c>
      <c r="D1164" s="36">
        <v>0</v>
      </c>
      <c r="E1164" s="36">
        <v>0</v>
      </c>
      <c r="F1164" s="36">
        <v>0</v>
      </c>
      <c r="G1164" s="36">
        <f>C1164*0.0327+D1164*2/36+E1164/12+F1164/12</f>
        <v>159.82942499999999</v>
      </c>
      <c r="H1164" s="58">
        <f>C1164*0.0258+D1164*3/48+E1164/12+F1164/12</f>
        <v>126.10395</v>
      </c>
      <c r="I1164" s="58">
        <f>C1164*0.0217+D1164*4/60+E1164/12+G1164/12</f>
        <v>119.38329375000001</v>
      </c>
      <c r="J1164" s="219"/>
    </row>
    <row r="1165" spans="1:10" s="223" customFormat="1" ht="30" x14ac:dyDescent="0.25">
      <c r="A1165" s="224" t="s">
        <v>2241</v>
      </c>
      <c r="B1165" s="221" t="s">
        <v>2242</v>
      </c>
      <c r="C1165" s="58">
        <v>477.9</v>
      </c>
      <c r="D1165" s="36">
        <v>0</v>
      </c>
      <c r="E1165" s="36">
        <v>0</v>
      </c>
      <c r="F1165" s="36">
        <v>0</v>
      </c>
      <c r="G1165" s="36">
        <v>15.627329999999999</v>
      </c>
      <c r="H1165" s="58">
        <v>12.32982</v>
      </c>
      <c r="I1165" s="58">
        <v>10.370429999999999</v>
      </c>
      <c r="J1165" s="219"/>
    </row>
    <row r="1166" spans="1:10" s="223" customFormat="1" ht="45" x14ac:dyDescent="0.25">
      <c r="A1166" s="224" t="s">
        <v>1709</v>
      </c>
      <c r="B1166" s="74" t="s">
        <v>1596</v>
      </c>
      <c r="C1166" s="58">
        <v>641.28000000000202</v>
      </c>
      <c r="D1166" s="36">
        <v>0</v>
      </c>
      <c r="E1166" s="36">
        <v>0</v>
      </c>
      <c r="F1166" s="36">
        <v>0</v>
      </c>
      <c r="G1166" s="36">
        <v>20.969856000000068</v>
      </c>
      <c r="H1166" s="58">
        <v>16.545024000000051</v>
      </c>
      <c r="I1166" s="58">
        <v>13.915776000000044</v>
      </c>
      <c r="J1166" s="219"/>
    </row>
    <row r="1167" spans="1:10" s="223" customFormat="1" ht="30" x14ac:dyDescent="0.25">
      <c r="A1167" s="37" t="s">
        <v>2938</v>
      </c>
      <c r="B1167" s="42" t="s">
        <v>2948</v>
      </c>
      <c r="C1167" s="88">
        <v>679.25</v>
      </c>
      <c r="D1167" s="36">
        <v>0</v>
      </c>
      <c r="E1167" s="36">
        <v>0</v>
      </c>
      <c r="F1167" s="36">
        <v>0</v>
      </c>
      <c r="G1167" s="36">
        <f>C1167*0.0327+D1167*2/36+E1167/12+F1167/12</f>
        <v>22.211475</v>
      </c>
      <c r="H1167" s="58">
        <f>C1167*0.0258+D1167*3/48+E1167/12+F1167/12</f>
        <v>17.524650000000001</v>
      </c>
      <c r="I1167" s="58">
        <f>C1167*0.0217+D1167*4/60+E1167/12+G1167/12</f>
        <v>16.590681249999999</v>
      </c>
      <c r="J1167" s="219"/>
    </row>
    <row r="1168" spans="1:10" s="223" customFormat="1" x14ac:dyDescent="0.25">
      <c r="A1168" s="224" t="s">
        <v>2243</v>
      </c>
      <c r="B1168" s="221" t="s">
        <v>2244</v>
      </c>
      <c r="C1168" s="58">
        <v>15</v>
      </c>
      <c r="D1168" s="36">
        <v>0</v>
      </c>
      <c r="E1168" s="36">
        <v>0</v>
      </c>
      <c r="F1168" s="36">
        <v>0</v>
      </c>
      <c r="G1168" s="36">
        <v>15</v>
      </c>
      <c r="H1168" s="58">
        <v>15</v>
      </c>
      <c r="I1168" s="58">
        <v>15</v>
      </c>
      <c r="J1168" s="219"/>
    </row>
    <row r="1169" spans="1:10" s="223" customFormat="1" x14ac:dyDescent="0.25">
      <c r="A1169" s="224" t="s">
        <v>2245</v>
      </c>
      <c r="B1169" s="221" t="s">
        <v>2246</v>
      </c>
      <c r="C1169" s="58">
        <v>15</v>
      </c>
      <c r="D1169" s="36">
        <v>0</v>
      </c>
      <c r="E1169" s="36">
        <v>0</v>
      </c>
      <c r="F1169" s="36">
        <v>0</v>
      </c>
      <c r="G1169" s="36">
        <v>15</v>
      </c>
      <c r="H1169" s="58">
        <v>15</v>
      </c>
      <c r="I1169" s="58">
        <v>15</v>
      </c>
      <c r="J1169" s="219"/>
    </row>
    <row r="1170" spans="1:10" s="223" customFormat="1" ht="30" x14ac:dyDescent="0.25">
      <c r="A1170" s="224" t="s">
        <v>2247</v>
      </c>
      <c r="B1170" s="221" t="s">
        <v>2248</v>
      </c>
      <c r="C1170" s="90">
        <v>25</v>
      </c>
      <c r="D1170" s="36">
        <v>0</v>
      </c>
      <c r="E1170" s="36">
        <v>0</v>
      </c>
      <c r="F1170" s="36">
        <v>0</v>
      </c>
      <c r="G1170" s="88">
        <v>25</v>
      </c>
      <c r="H1170" s="90">
        <v>25</v>
      </c>
      <c r="I1170" s="90">
        <v>25</v>
      </c>
      <c r="J1170" s="219"/>
    </row>
    <row r="1171" spans="1:10" s="223" customFormat="1" ht="30" x14ac:dyDescent="0.25">
      <c r="A1171" s="224" t="s">
        <v>965</v>
      </c>
      <c r="B1171" s="221" t="s">
        <v>966</v>
      </c>
      <c r="C1171" s="58">
        <v>387.94999999999914</v>
      </c>
      <c r="D1171" s="36">
        <v>0</v>
      </c>
      <c r="E1171" s="36">
        <v>0</v>
      </c>
      <c r="F1171" s="36">
        <v>0</v>
      </c>
      <c r="G1171" s="36">
        <v>12.685964999999971</v>
      </c>
      <c r="H1171" s="58">
        <v>10.009109999999978</v>
      </c>
      <c r="I1171" s="58">
        <v>8.4185149999999815</v>
      </c>
      <c r="J1171" s="219"/>
    </row>
    <row r="1172" spans="1:10" s="223" customFormat="1" ht="30" x14ac:dyDescent="0.25">
      <c r="A1172" s="224" t="s">
        <v>967</v>
      </c>
      <c r="B1172" s="221" t="s">
        <v>968</v>
      </c>
      <c r="C1172" s="58">
        <v>5613.6799999999866</v>
      </c>
      <c r="D1172" s="36">
        <v>780</v>
      </c>
      <c r="E1172" s="36">
        <v>0</v>
      </c>
      <c r="F1172" s="36">
        <v>0</v>
      </c>
      <c r="G1172" s="36">
        <v>226.9006693333329</v>
      </c>
      <c r="H1172" s="58">
        <v>193.58294399999966</v>
      </c>
      <c r="I1172" s="58">
        <v>173.81685599999972</v>
      </c>
      <c r="J1172" s="219"/>
    </row>
    <row r="1173" spans="1:10" s="223" customFormat="1" ht="30" x14ac:dyDescent="0.25">
      <c r="A1173" s="224" t="s">
        <v>969</v>
      </c>
      <c r="B1173" s="221" t="s">
        <v>970</v>
      </c>
      <c r="C1173" s="58">
        <v>14350.070000000029</v>
      </c>
      <c r="D1173" s="36">
        <v>1992</v>
      </c>
      <c r="E1173" s="36">
        <v>0</v>
      </c>
      <c r="F1173" s="36">
        <v>0</v>
      </c>
      <c r="G1173" s="36">
        <v>579.91395566666756</v>
      </c>
      <c r="H1173" s="58">
        <v>494.73180600000074</v>
      </c>
      <c r="I1173" s="58">
        <v>444.19651900000065</v>
      </c>
      <c r="J1173" s="219"/>
    </row>
    <row r="1174" spans="1:10" s="223" customFormat="1" ht="30" x14ac:dyDescent="0.25">
      <c r="A1174" s="224" t="s">
        <v>971</v>
      </c>
      <c r="B1174" s="221" t="s">
        <v>972</v>
      </c>
      <c r="C1174" s="58">
        <v>16413.930000000055</v>
      </c>
      <c r="D1174" s="36">
        <v>2280</v>
      </c>
      <c r="E1174" s="36">
        <v>0</v>
      </c>
      <c r="F1174" s="36">
        <v>0</v>
      </c>
      <c r="G1174" s="36">
        <v>663.40217766666842</v>
      </c>
      <c r="H1174" s="58">
        <v>565.97939400000143</v>
      </c>
      <c r="I1174" s="58">
        <v>508.18228100000118</v>
      </c>
      <c r="J1174" s="219"/>
    </row>
    <row r="1175" spans="1:10" s="223" customFormat="1" x14ac:dyDescent="0.25">
      <c r="A1175" s="224" t="s">
        <v>973</v>
      </c>
      <c r="B1175" s="221" t="s">
        <v>974</v>
      </c>
      <c r="C1175" s="58">
        <v>16562.000000000055</v>
      </c>
      <c r="D1175" s="36">
        <v>1860</v>
      </c>
      <c r="E1175" s="36">
        <v>0</v>
      </c>
      <c r="F1175" s="36">
        <v>0</v>
      </c>
      <c r="G1175" s="36">
        <v>644.9107333333352</v>
      </c>
      <c r="H1175" s="58">
        <v>543.54960000000142</v>
      </c>
      <c r="I1175" s="58">
        <v>483.39540000000119</v>
      </c>
      <c r="J1175" s="219"/>
    </row>
    <row r="1176" spans="1:10" s="223" customFormat="1" ht="30" x14ac:dyDescent="0.25">
      <c r="A1176" s="224" t="s">
        <v>975</v>
      </c>
      <c r="B1176" s="221" t="s">
        <v>976</v>
      </c>
      <c r="C1176" s="58">
        <v>20543.740000000056</v>
      </c>
      <c r="D1176" s="36">
        <v>2856</v>
      </c>
      <c r="E1176" s="36">
        <v>0</v>
      </c>
      <c r="F1176" s="36">
        <v>0</v>
      </c>
      <c r="G1176" s="36">
        <v>830.44696466666846</v>
      </c>
      <c r="H1176" s="58">
        <v>708.52849200000151</v>
      </c>
      <c r="I1176" s="58">
        <v>636.19915800000126</v>
      </c>
      <c r="J1176" s="219"/>
    </row>
    <row r="1177" spans="1:10" s="223" customFormat="1" ht="30" x14ac:dyDescent="0.25">
      <c r="A1177" s="224" t="s">
        <v>977</v>
      </c>
      <c r="B1177" s="221" t="s">
        <v>978</v>
      </c>
      <c r="C1177" s="58">
        <v>17692.620000000054</v>
      </c>
      <c r="D1177" s="36">
        <v>2460</v>
      </c>
      <c r="E1177" s="36">
        <v>0</v>
      </c>
      <c r="F1177" s="36">
        <v>0</v>
      </c>
      <c r="G1177" s="36">
        <v>715.21534066666834</v>
      </c>
      <c r="H1177" s="58">
        <v>610.21959600000139</v>
      </c>
      <c r="I1177" s="58">
        <v>547.92985400000111</v>
      </c>
      <c r="J1177" s="219"/>
    </row>
    <row r="1178" spans="1:10" s="223" customFormat="1" ht="30" x14ac:dyDescent="0.25">
      <c r="A1178" s="224" t="s">
        <v>979</v>
      </c>
      <c r="B1178" s="221" t="s">
        <v>980</v>
      </c>
      <c r="C1178" s="58">
        <v>21527.550000000054</v>
      </c>
      <c r="D1178" s="36">
        <v>2988</v>
      </c>
      <c r="E1178" s="36">
        <v>0</v>
      </c>
      <c r="F1178" s="36">
        <v>0</v>
      </c>
      <c r="G1178" s="36">
        <v>869.95088500000179</v>
      </c>
      <c r="H1178" s="58">
        <v>742.16079000000138</v>
      </c>
      <c r="I1178" s="58">
        <v>666.34783500000117</v>
      </c>
      <c r="J1178" s="219"/>
    </row>
    <row r="1179" spans="1:10" s="223" customFormat="1" x14ac:dyDescent="0.25">
      <c r="A1179" s="224" t="s">
        <v>981</v>
      </c>
      <c r="B1179" s="75" t="s">
        <v>982</v>
      </c>
      <c r="C1179" s="58">
        <v>19998.820000000054</v>
      </c>
      <c r="D1179" s="36">
        <v>3120</v>
      </c>
      <c r="E1179" s="36">
        <v>0</v>
      </c>
      <c r="F1179" s="36">
        <v>0</v>
      </c>
      <c r="G1179" s="36">
        <v>827.29474733333518</v>
      </c>
      <c r="H1179" s="58">
        <v>710.96955600000138</v>
      </c>
      <c r="I1179" s="58">
        <v>641.97439400000121</v>
      </c>
      <c r="J1179" s="219"/>
    </row>
    <row r="1180" spans="1:10" s="223" customFormat="1" x14ac:dyDescent="0.25">
      <c r="A1180" s="83" t="s">
        <v>983</v>
      </c>
      <c r="B1180" s="70" t="s">
        <v>2314</v>
      </c>
      <c r="C1180" s="90">
        <v>0</v>
      </c>
      <c r="D1180" s="36">
        <v>0</v>
      </c>
      <c r="E1180" s="88">
        <v>0</v>
      </c>
      <c r="F1180" s="36">
        <v>612</v>
      </c>
      <c r="G1180" s="36">
        <v>51</v>
      </c>
      <c r="H1180" s="58">
        <v>51</v>
      </c>
      <c r="I1180" s="58">
        <v>51</v>
      </c>
      <c r="J1180" s="219"/>
    </row>
    <row r="1181" spans="1:10" s="223" customFormat="1" ht="90" x14ac:dyDescent="0.25">
      <c r="A1181" s="224" t="s">
        <v>2249</v>
      </c>
      <c r="B1181" s="107" t="s">
        <v>3146</v>
      </c>
      <c r="C1181" s="58">
        <v>477.9</v>
      </c>
      <c r="D1181" s="36">
        <v>0</v>
      </c>
      <c r="E1181" s="36">
        <v>0</v>
      </c>
      <c r="F1181" s="36">
        <v>0</v>
      </c>
      <c r="G1181" s="36">
        <v>15.627329999999999</v>
      </c>
      <c r="H1181" s="58">
        <v>12.32982</v>
      </c>
      <c r="I1181" s="58">
        <v>10.370429999999999</v>
      </c>
      <c r="J1181" s="219"/>
    </row>
    <row r="1182" spans="1:10" s="223" customFormat="1" ht="90" x14ac:dyDescent="0.25">
      <c r="A1182" s="224" t="s">
        <v>2250</v>
      </c>
      <c r="B1182" s="107" t="s">
        <v>3147</v>
      </c>
      <c r="C1182" s="58">
        <v>673.13000000000181</v>
      </c>
      <c r="D1182" s="36">
        <v>0</v>
      </c>
      <c r="E1182" s="36">
        <v>0</v>
      </c>
      <c r="F1182" s="36">
        <v>0</v>
      </c>
      <c r="G1182" s="36">
        <v>22.011351000000058</v>
      </c>
      <c r="H1182" s="58">
        <v>17.366754000000046</v>
      </c>
      <c r="I1182" s="58">
        <v>14.606921000000039</v>
      </c>
      <c r="J1182" s="219"/>
    </row>
    <row r="1183" spans="1:10" s="223" customFormat="1" ht="90" x14ac:dyDescent="0.25">
      <c r="A1183" s="224" t="s">
        <v>2251</v>
      </c>
      <c r="B1183" s="107" t="s">
        <v>3149</v>
      </c>
      <c r="C1183" s="58">
        <v>867.74000000000183</v>
      </c>
      <c r="D1183" s="36">
        <v>0</v>
      </c>
      <c r="E1183" s="36">
        <v>0</v>
      </c>
      <c r="F1183" s="36">
        <v>0</v>
      </c>
      <c r="G1183" s="36">
        <v>28.375098000000058</v>
      </c>
      <c r="H1183" s="58">
        <v>22.387692000000047</v>
      </c>
      <c r="I1183" s="58">
        <v>18.82995800000004</v>
      </c>
      <c r="J1183" s="219"/>
    </row>
    <row r="1184" spans="1:10" s="223" customFormat="1" ht="90" x14ac:dyDescent="0.25">
      <c r="A1184" s="224" t="s">
        <v>2252</v>
      </c>
      <c r="B1184" s="107" t="s">
        <v>3148</v>
      </c>
      <c r="C1184" s="58">
        <v>1061.8500000000033</v>
      </c>
      <c r="D1184" s="36">
        <v>0</v>
      </c>
      <c r="E1184" s="36">
        <v>0</v>
      </c>
      <c r="F1184" s="36">
        <v>0</v>
      </c>
      <c r="G1184" s="36">
        <v>34.722495000000109</v>
      </c>
      <c r="H1184" s="58">
        <v>27.395730000000086</v>
      </c>
      <c r="I1184" s="58">
        <v>23.042145000000072</v>
      </c>
      <c r="J1184" s="219"/>
    </row>
    <row r="1185" spans="1:10" s="223" customFormat="1" ht="60" x14ac:dyDescent="0.25">
      <c r="A1185" s="224" t="s">
        <v>2253</v>
      </c>
      <c r="B1185" s="221" t="s">
        <v>2254</v>
      </c>
      <c r="C1185" s="58">
        <v>121.2</v>
      </c>
      <c r="D1185" s="36">
        <v>0</v>
      </c>
      <c r="E1185" s="36">
        <v>0</v>
      </c>
      <c r="F1185" s="36">
        <v>0</v>
      </c>
      <c r="G1185" s="36">
        <v>3.9632399999999999</v>
      </c>
      <c r="H1185" s="58">
        <v>3.12696</v>
      </c>
      <c r="I1185" s="58">
        <v>2.6300400000000002</v>
      </c>
      <c r="J1185" s="219"/>
    </row>
    <row r="1186" spans="1:10" s="223" customFormat="1" x14ac:dyDescent="0.25">
      <c r="A1186" s="224" t="s">
        <v>996</v>
      </c>
      <c r="B1186" s="221" t="s">
        <v>997</v>
      </c>
      <c r="C1186" s="58">
        <v>63.3</v>
      </c>
      <c r="D1186" s="36">
        <v>0</v>
      </c>
      <c r="E1186" s="36">
        <v>0</v>
      </c>
      <c r="F1186" s="36">
        <v>0</v>
      </c>
      <c r="G1186" s="36">
        <v>2.0699099999999997</v>
      </c>
      <c r="H1186" s="58">
        <v>1.63314</v>
      </c>
      <c r="I1186" s="58">
        <v>1.37361</v>
      </c>
      <c r="J1186" s="219"/>
    </row>
    <row r="1187" spans="1:10" s="223" customFormat="1" x14ac:dyDescent="0.25">
      <c r="A1187" s="224" t="s">
        <v>998</v>
      </c>
      <c r="B1187" s="221" t="s">
        <v>999</v>
      </c>
      <c r="C1187" s="58">
        <v>44.9</v>
      </c>
      <c r="D1187" s="36">
        <v>0</v>
      </c>
      <c r="E1187" s="36">
        <v>0</v>
      </c>
      <c r="F1187" s="36">
        <v>0</v>
      </c>
      <c r="G1187" s="36">
        <v>1.4682299999999999</v>
      </c>
      <c r="H1187" s="58">
        <v>1.15842</v>
      </c>
      <c r="I1187" s="58">
        <v>0.97433000000000003</v>
      </c>
      <c r="J1187" s="219"/>
    </row>
    <row r="1188" spans="1:10" s="223" customFormat="1" x14ac:dyDescent="0.25">
      <c r="A1188" s="224" t="s">
        <v>1000</v>
      </c>
      <c r="B1188" s="221" t="s">
        <v>1001</v>
      </c>
      <c r="C1188" s="58">
        <v>53.100000000000058</v>
      </c>
      <c r="D1188" s="36">
        <v>0</v>
      </c>
      <c r="E1188" s="36">
        <v>0</v>
      </c>
      <c r="F1188" s="36">
        <v>0</v>
      </c>
      <c r="G1188" s="36">
        <v>1.736370000000002</v>
      </c>
      <c r="H1188" s="58">
        <v>1.3699800000000015</v>
      </c>
      <c r="I1188" s="58">
        <v>1.1522700000000012</v>
      </c>
      <c r="J1188" s="219"/>
    </row>
    <row r="1189" spans="1:10" s="223" customFormat="1" x14ac:dyDescent="0.25">
      <c r="A1189" s="224" t="s">
        <v>1002</v>
      </c>
      <c r="B1189" s="221" t="s">
        <v>1003</v>
      </c>
      <c r="C1189" s="58">
        <v>37.75</v>
      </c>
      <c r="D1189" s="36">
        <v>0</v>
      </c>
      <c r="E1189" s="36">
        <v>0</v>
      </c>
      <c r="F1189" s="36">
        <v>0</v>
      </c>
      <c r="G1189" s="36">
        <v>1.2344250000000001</v>
      </c>
      <c r="H1189" s="58">
        <v>0.97394999999999998</v>
      </c>
      <c r="I1189" s="58">
        <v>0.81917499999999999</v>
      </c>
      <c r="J1189" s="219"/>
    </row>
    <row r="1190" spans="1:10" s="223" customFormat="1" x14ac:dyDescent="0.25">
      <c r="A1190" s="224" t="s">
        <v>1004</v>
      </c>
      <c r="B1190" s="221" t="s">
        <v>1005</v>
      </c>
      <c r="C1190" s="58">
        <v>91.9</v>
      </c>
      <c r="D1190" s="36">
        <v>0</v>
      </c>
      <c r="E1190" s="36">
        <v>0</v>
      </c>
      <c r="F1190" s="36">
        <v>0</v>
      </c>
      <c r="G1190" s="36">
        <v>3.0051300000000003</v>
      </c>
      <c r="H1190" s="58">
        <v>2.3710200000000001</v>
      </c>
      <c r="I1190" s="58">
        <v>1.9942300000000002</v>
      </c>
      <c r="J1190" s="219"/>
    </row>
    <row r="1191" spans="1:10" s="223" customFormat="1" x14ac:dyDescent="0.25">
      <c r="A1191" s="224" t="s">
        <v>1006</v>
      </c>
      <c r="B1191" s="221" t="s">
        <v>1007</v>
      </c>
      <c r="C1191" s="58">
        <v>65.35000000000008</v>
      </c>
      <c r="D1191" s="36">
        <v>0</v>
      </c>
      <c r="E1191" s="36">
        <v>0</v>
      </c>
      <c r="F1191" s="36">
        <v>0</v>
      </c>
      <c r="G1191" s="36">
        <v>2.1369450000000025</v>
      </c>
      <c r="H1191" s="58">
        <v>1.6860300000000021</v>
      </c>
      <c r="I1191" s="58">
        <v>1.4180950000000017</v>
      </c>
      <c r="J1191" s="219"/>
    </row>
    <row r="1192" spans="1:10" s="223" customFormat="1" x14ac:dyDescent="0.25">
      <c r="A1192" s="224" t="s">
        <v>1008</v>
      </c>
      <c r="B1192" s="221" t="s">
        <v>1009</v>
      </c>
      <c r="C1192" s="58">
        <v>82.71</v>
      </c>
      <c r="D1192" s="36">
        <v>0</v>
      </c>
      <c r="E1192" s="36">
        <v>0</v>
      </c>
      <c r="F1192" s="36">
        <v>0</v>
      </c>
      <c r="G1192" s="36">
        <v>2.7046169999999998</v>
      </c>
      <c r="H1192" s="58">
        <v>2.133918</v>
      </c>
      <c r="I1192" s="58">
        <v>1.7948069999999998</v>
      </c>
      <c r="J1192" s="219"/>
    </row>
    <row r="1193" spans="1:10" s="223" customFormat="1" x14ac:dyDescent="0.25">
      <c r="A1193" s="224" t="s">
        <v>1010</v>
      </c>
      <c r="B1193" s="221" t="s">
        <v>1011</v>
      </c>
      <c r="C1193" s="58">
        <v>58.180000000000064</v>
      </c>
      <c r="D1193" s="36">
        <v>0</v>
      </c>
      <c r="E1193" s="36">
        <v>0</v>
      </c>
      <c r="F1193" s="36">
        <v>0</v>
      </c>
      <c r="G1193" s="36">
        <v>1.9024860000000021</v>
      </c>
      <c r="H1193" s="58">
        <v>1.5010440000000016</v>
      </c>
      <c r="I1193" s="58">
        <v>1.2625060000000015</v>
      </c>
      <c r="J1193" s="219"/>
    </row>
    <row r="1194" spans="1:10" s="223" customFormat="1" x14ac:dyDescent="0.25">
      <c r="A1194" s="224" t="s">
        <v>1012</v>
      </c>
      <c r="B1194" s="221" t="s">
        <v>1013</v>
      </c>
      <c r="C1194" s="58">
        <v>49</v>
      </c>
      <c r="D1194" s="36">
        <v>0</v>
      </c>
      <c r="E1194" s="36">
        <v>0</v>
      </c>
      <c r="F1194" s="36">
        <v>0</v>
      </c>
      <c r="G1194" s="36">
        <v>1.6023000000000001</v>
      </c>
      <c r="H1194" s="58">
        <v>1.2642</v>
      </c>
      <c r="I1194" s="58">
        <v>1.0633000000000001</v>
      </c>
      <c r="J1194" s="219"/>
    </row>
    <row r="1195" spans="1:10" s="223" customFormat="1" x14ac:dyDescent="0.25">
      <c r="A1195" s="224" t="s">
        <v>1014</v>
      </c>
      <c r="B1195" s="221" t="s">
        <v>1015</v>
      </c>
      <c r="C1195" s="58">
        <v>33.660000000000032</v>
      </c>
      <c r="D1195" s="36">
        <v>0</v>
      </c>
      <c r="E1195" s="36">
        <v>0</v>
      </c>
      <c r="F1195" s="36">
        <v>0</v>
      </c>
      <c r="G1195" s="36">
        <v>1.100682000000001</v>
      </c>
      <c r="H1195" s="58">
        <v>0.86842800000000087</v>
      </c>
      <c r="I1195" s="58">
        <v>0.73042200000000068</v>
      </c>
      <c r="J1195" s="219"/>
    </row>
    <row r="1196" spans="1:10" s="223" customFormat="1" x14ac:dyDescent="0.25">
      <c r="A1196" s="224" t="s">
        <v>1016</v>
      </c>
      <c r="B1196" s="221" t="s">
        <v>1017</v>
      </c>
      <c r="C1196" s="58">
        <v>72.500000000000028</v>
      </c>
      <c r="D1196" s="36">
        <v>0</v>
      </c>
      <c r="E1196" s="36">
        <v>0</v>
      </c>
      <c r="F1196" s="36">
        <v>0</v>
      </c>
      <c r="G1196" s="36">
        <v>2.370750000000001</v>
      </c>
      <c r="H1196" s="58">
        <v>1.8705000000000007</v>
      </c>
      <c r="I1196" s="58">
        <v>1.5732500000000007</v>
      </c>
      <c r="J1196" s="219"/>
    </row>
    <row r="1197" spans="1:10" s="223" customFormat="1" x14ac:dyDescent="0.25">
      <c r="A1197" s="224" t="s">
        <v>1018</v>
      </c>
      <c r="B1197" s="221" t="s">
        <v>1019</v>
      </c>
      <c r="C1197" s="58">
        <v>51</v>
      </c>
      <c r="D1197" s="36">
        <v>0</v>
      </c>
      <c r="E1197" s="36">
        <v>0</v>
      </c>
      <c r="F1197" s="36">
        <v>0</v>
      </c>
      <c r="G1197" s="36">
        <v>1.6677</v>
      </c>
      <c r="H1197" s="58">
        <v>1.3158000000000001</v>
      </c>
      <c r="I1197" s="58">
        <v>1.1067</v>
      </c>
      <c r="J1197" s="219"/>
    </row>
    <row r="1198" spans="1:10" s="223" customFormat="1" x14ac:dyDescent="0.25">
      <c r="A1198" s="224" t="s">
        <v>1020</v>
      </c>
      <c r="B1198" s="221" t="s">
        <v>1021</v>
      </c>
      <c r="C1198" s="58">
        <v>3.67</v>
      </c>
      <c r="D1198" s="36">
        <v>0</v>
      </c>
      <c r="E1198" s="36">
        <v>0</v>
      </c>
      <c r="F1198" s="36">
        <v>0</v>
      </c>
      <c r="G1198" s="36">
        <v>0.12000899999999999</v>
      </c>
      <c r="H1198" s="58">
        <v>9.4685999999999992E-2</v>
      </c>
      <c r="I1198" s="58">
        <v>7.9639000000000001E-2</v>
      </c>
      <c r="J1198" s="219"/>
    </row>
    <row r="1199" spans="1:10" s="223" customFormat="1" ht="30" x14ac:dyDescent="0.25">
      <c r="A1199" s="224" t="s">
        <v>1022</v>
      </c>
      <c r="B1199" s="221" t="s">
        <v>1023</v>
      </c>
      <c r="C1199" s="58">
        <v>1.43</v>
      </c>
      <c r="D1199" s="36">
        <v>0</v>
      </c>
      <c r="E1199" s="36">
        <v>0</v>
      </c>
      <c r="F1199" s="36">
        <v>0</v>
      </c>
      <c r="G1199" s="36">
        <v>4.6760999999999997E-2</v>
      </c>
      <c r="H1199" s="58">
        <v>3.6893999999999996E-2</v>
      </c>
      <c r="I1199" s="58">
        <v>3.1031E-2</v>
      </c>
      <c r="J1199" s="219"/>
    </row>
    <row r="1200" spans="1:10" s="223" customFormat="1" x14ac:dyDescent="0.25">
      <c r="A1200" s="224" t="s">
        <v>1024</v>
      </c>
      <c r="B1200" s="221" t="s">
        <v>1025</v>
      </c>
      <c r="C1200" s="58">
        <v>2.38</v>
      </c>
      <c r="D1200" s="36">
        <v>0</v>
      </c>
      <c r="E1200" s="36">
        <v>0</v>
      </c>
      <c r="F1200" s="36">
        <v>0</v>
      </c>
      <c r="G1200" s="36">
        <v>7.7825999999999992E-2</v>
      </c>
      <c r="H1200" s="58">
        <v>6.1404E-2</v>
      </c>
      <c r="I1200" s="58">
        <v>5.1645999999999997E-2</v>
      </c>
      <c r="J1200" s="219"/>
    </row>
    <row r="1201" spans="1:10" s="223" customFormat="1" x14ac:dyDescent="0.25">
      <c r="A1201" s="224" t="s">
        <v>1026</v>
      </c>
      <c r="B1201" s="221" t="s">
        <v>1027</v>
      </c>
      <c r="C1201" s="58">
        <v>3.1799999999999997</v>
      </c>
      <c r="D1201" s="36">
        <v>0</v>
      </c>
      <c r="E1201" s="36">
        <v>0</v>
      </c>
      <c r="F1201" s="36">
        <v>0</v>
      </c>
      <c r="G1201" s="36">
        <v>0.103986</v>
      </c>
      <c r="H1201" s="58">
        <v>8.2043999999999992E-2</v>
      </c>
      <c r="I1201" s="58">
        <v>6.9005999999999998E-2</v>
      </c>
      <c r="J1201" s="219"/>
    </row>
    <row r="1202" spans="1:10" s="223" customFormat="1" x14ac:dyDescent="0.25">
      <c r="A1202" s="224" t="s">
        <v>1028</v>
      </c>
      <c r="B1202" s="221" t="s">
        <v>1029</v>
      </c>
      <c r="C1202" s="58">
        <v>2.08</v>
      </c>
      <c r="D1202" s="36">
        <v>0</v>
      </c>
      <c r="E1202" s="36">
        <v>0</v>
      </c>
      <c r="F1202" s="36">
        <v>0</v>
      </c>
      <c r="G1202" s="36">
        <v>6.8016000000000007E-2</v>
      </c>
      <c r="H1202" s="58">
        <v>5.3664000000000003E-2</v>
      </c>
      <c r="I1202" s="58">
        <v>4.5136000000000003E-2</v>
      </c>
      <c r="J1202" s="219"/>
    </row>
    <row r="1203" spans="1:10" s="223" customFormat="1" x14ac:dyDescent="0.25">
      <c r="A1203" s="224" t="s">
        <v>1030</v>
      </c>
      <c r="B1203" s="221" t="s">
        <v>1031</v>
      </c>
      <c r="C1203" s="58">
        <v>2.78</v>
      </c>
      <c r="D1203" s="36">
        <v>0</v>
      </c>
      <c r="E1203" s="36">
        <v>0</v>
      </c>
      <c r="F1203" s="36">
        <v>0</v>
      </c>
      <c r="G1203" s="36">
        <v>9.0905999999999987E-2</v>
      </c>
      <c r="H1203" s="58">
        <v>7.1723999999999996E-2</v>
      </c>
      <c r="I1203" s="58">
        <v>6.0325999999999998E-2</v>
      </c>
      <c r="J1203" s="219"/>
    </row>
    <row r="1204" spans="1:10" s="223" customFormat="1" x14ac:dyDescent="0.25">
      <c r="A1204" s="224" t="s">
        <v>1032</v>
      </c>
      <c r="B1204" s="221" t="s">
        <v>1033</v>
      </c>
      <c r="C1204" s="58">
        <v>4.8500000000000005</v>
      </c>
      <c r="D1204" s="36">
        <v>0</v>
      </c>
      <c r="E1204" s="36">
        <v>0</v>
      </c>
      <c r="F1204" s="36">
        <v>0</v>
      </c>
      <c r="G1204" s="36">
        <v>0.15859500000000001</v>
      </c>
      <c r="H1204" s="58">
        <v>0.12513000000000002</v>
      </c>
      <c r="I1204" s="58">
        <v>0.10524500000000002</v>
      </c>
      <c r="J1204" s="219"/>
    </row>
    <row r="1205" spans="1:10" s="223" customFormat="1" ht="30" x14ac:dyDescent="0.25">
      <c r="A1205" s="224" t="s">
        <v>1034</v>
      </c>
      <c r="B1205" s="221" t="s">
        <v>1035</v>
      </c>
      <c r="C1205" s="58">
        <v>1.1399999999999999</v>
      </c>
      <c r="D1205" s="36">
        <v>0</v>
      </c>
      <c r="E1205" s="36">
        <v>0</v>
      </c>
      <c r="F1205" s="36">
        <v>0</v>
      </c>
      <c r="G1205" s="36">
        <v>3.7277999999999999E-2</v>
      </c>
      <c r="H1205" s="58">
        <v>2.9411999999999997E-2</v>
      </c>
      <c r="I1205" s="58">
        <v>2.4738E-2</v>
      </c>
      <c r="J1205" s="219"/>
    </row>
    <row r="1206" spans="1:10" s="223" customFormat="1" ht="30" x14ac:dyDescent="0.25">
      <c r="A1206" s="224" t="s">
        <v>1036</v>
      </c>
      <c r="B1206" s="221" t="s">
        <v>1037</v>
      </c>
      <c r="C1206" s="58">
        <v>0.95</v>
      </c>
      <c r="D1206" s="36">
        <v>0</v>
      </c>
      <c r="E1206" s="36">
        <v>0</v>
      </c>
      <c r="F1206" s="36">
        <v>0</v>
      </c>
      <c r="G1206" s="36">
        <v>3.1064999999999999E-2</v>
      </c>
      <c r="H1206" s="58">
        <v>2.4510000000000001E-2</v>
      </c>
      <c r="I1206" s="58">
        <v>2.0614999999999998E-2</v>
      </c>
      <c r="J1206" s="219"/>
    </row>
    <row r="1207" spans="1:10" s="223" customFormat="1" x14ac:dyDescent="0.25">
      <c r="A1207" s="224" t="s">
        <v>1038</v>
      </c>
      <c r="B1207" s="221" t="s">
        <v>1039</v>
      </c>
      <c r="C1207" s="58">
        <v>1.81</v>
      </c>
      <c r="D1207" s="36">
        <v>0</v>
      </c>
      <c r="E1207" s="36">
        <v>0</v>
      </c>
      <c r="F1207" s="36">
        <v>0</v>
      </c>
      <c r="G1207" s="36">
        <v>5.9187000000000003E-2</v>
      </c>
      <c r="H1207" s="58">
        <v>4.6698000000000003E-2</v>
      </c>
      <c r="I1207" s="58">
        <v>3.9276999999999999E-2</v>
      </c>
      <c r="J1207" s="219"/>
    </row>
    <row r="1208" spans="1:10" s="223" customFormat="1" x14ac:dyDescent="0.25">
      <c r="A1208" s="224" t="s">
        <v>2650</v>
      </c>
      <c r="B1208" s="221" t="s">
        <v>1040</v>
      </c>
      <c r="C1208" s="58">
        <v>485.06</v>
      </c>
      <c r="D1208" s="36">
        <v>0</v>
      </c>
      <c r="E1208" s="36">
        <v>0</v>
      </c>
      <c r="F1208" s="36">
        <v>0</v>
      </c>
      <c r="G1208" s="36">
        <v>15.861462</v>
      </c>
      <c r="H1208" s="58">
        <v>12.514548</v>
      </c>
      <c r="I1208" s="58">
        <v>10.525802000000001</v>
      </c>
      <c r="J1208" s="219"/>
    </row>
    <row r="1209" spans="1:10" s="223" customFormat="1" x14ac:dyDescent="0.25">
      <c r="A1209" s="224" t="s">
        <v>1041</v>
      </c>
      <c r="B1209" s="221" t="s">
        <v>1042</v>
      </c>
      <c r="C1209" s="58">
        <v>485.06</v>
      </c>
      <c r="D1209" s="36">
        <v>0</v>
      </c>
      <c r="E1209" s="36">
        <v>0</v>
      </c>
      <c r="F1209" s="36">
        <v>0</v>
      </c>
      <c r="G1209" s="36">
        <v>15.861462</v>
      </c>
      <c r="H1209" s="58">
        <v>12.514548</v>
      </c>
      <c r="I1209" s="58">
        <v>10.525802000000001</v>
      </c>
      <c r="J1209" s="219"/>
    </row>
    <row r="1210" spans="1:10" s="223" customFormat="1" x14ac:dyDescent="0.25">
      <c r="A1210" s="224" t="s">
        <v>1043</v>
      </c>
      <c r="B1210" s="221" t="s">
        <v>1044</v>
      </c>
      <c r="C1210" s="58">
        <v>727.54000000000178</v>
      </c>
      <c r="D1210" s="36">
        <v>0</v>
      </c>
      <c r="E1210" s="36">
        <v>0</v>
      </c>
      <c r="F1210" s="36">
        <v>0</v>
      </c>
      <c r="G1210" s="36">
        <v>23.790558000000058</v>
      </c>
      <c r="H1210" s="58">
        <v>18.770532000000046</v>
      </c>
      <c r="I1210" s="58">
        <v>15.787618000000039</v>
      </c>
      <c r="J1210" s="219"/>
    </row>
    <row r="1211" spans="1:10" s="223" customFormat="1" x14ac:dyDescent="0.25">
      <c r="A1211" s="224" t="s">
        <v>1045</v>
      </c>
      <c r="B1211" s="221" t="s">
        <v>1046</v>
      </c>
      <c r="C1211" s="58">
        <v>727.54000000000178</v>
      </c>
      <c r="D1211" s="36">
        <v>0</v>
      </c>
      <c r="E1211" s="36">
        <v>0</v>
      </c>
      <c r="F1211" s="36">
        <v>0</v>
      </c>
      <c r="G1211" s="36">
        <v>23.790558000000058</v>
      </c>
      <c r="H1211" s="58">
        <v>18.770532000000046</v>
      </c>
      <c r="I1211" s="58">
        <v>15.787618000000039</v>
      </c>
      <c r="J1211" s="219"/>
    </row>
    <row r="1212" spans="1:10" s="223" customFormat="1" x14ac:dyDescent="0.25">
      <c r="A1212" s="224" t="s">
        <v>1047</v>
      </c>
      <c r="B1212" s="221" t="s">
        <v>1048</v>
      </c>
      <c r="C1212" s="58">
        <v>970.15</v>
      </c>
      <c r="D1212" s="36">
        <v>0</v>
      </c>
      <c r="E1212" s="36">
        <v>0</v>
      </c>
      <c r="F1212" s="36">
        <v>0</v>
      </c>
      <c r="G1212" s="36">
        <v>31.723904999999998</v>
      </c>
      <c r="H1212" s="58">
        <v>25.029869999999999</v>
      </c>
      <c r="I1212" s="58">
        <v>21.052254999999999</v>
      </c>
      <c r="J1212" s="219"/>
    </row>
    <row r="1213" spans="1:10" s="223" customFormat="1" x14ac:dyDescent="0.25">
      <c r="A1213" s="224" t="s">
        <v>1049</v>
      </c>
      <c r="B1213" s="221" t="s">
        <v>1050</v>
      </c>
      <c r="C1213" s="58">
        <v>970.15</v>
      </c>
      <c r="D1213" s="36">
        <v>0</v>
      </c>
      <c r="E1213" s="36">
        <v>0</v>
      </c>
      <c r="F1213" s="36">
        <v>0</v>
      </c>
      <c r="G1213" s="36">
        <v>31.723904999999998</v>
      </c>
      <c r="H1213" s="58">
        <v>25.029869999999999</v>
      </c>
      <c r="I1213" s="58">
        <v>21.052254999999999</v>
      </c>
      <c r="J1213" s="219"/>
    </row>
    <row r="1214" spans="1:10" s="223" customFormat="1" x14ac:dyDescent="0.25">
      <c r="A1214" s="224" t="s">
        <v>1657</v>
      </c>
      <c r="B1214" s="221" t="s">
        <v>1562</v>
      </c>
      <c r="C1214" s="58">
        <v>727.54000000000178</v>
      </c>
      <c r="D1214" s="36">
        <v>0</v>
      </c>
      <c r="E1214" s="36">
        <v>0</v>
      </c>
      <c r="F1214" s="36">
        <v>0</v>
      </c>
      <c r="G1214" s="36">
        <v>23.790558000000058</v>
      </c>
      <c r="H1214" s="58">
        <v>18.770532000000046</v>
      </c>
      <c r="I1214" s="58">
        <v>15.787618000000039</v>
      </c>
      <c r="J1214" s="219"/>
    </row>
    <row r="1215" spans="1:10" s="223" customFormat="1" x14ac:dyDescent="0.25">
      <c r="A1215" s="224" t="s">
        <v>1655</v>
      </c>
      <c r="B1215" s="221" t="s">
        <v>1560</v>
      </c>
      <c r="C1215" s="58">
        <v>727.54000000000178</v>
      </c>
      <c r="D1215" s="36">
        <v>0</v>
      </c>
      <c r="E1215" s="36">
        <v>0</v>
      </c>
      <c r="F1215" s="36">
        <v>0</v>
      </c>
      <c r="G1215" s="36">
        <v>23.790558000000058</v>
      </c>
      <c r="H1215" s="58">
        <v>18.770532000000046</v>
      </c>
      <c r="I1215" s="58">
        <v>15.787618000000039</v>
      </c>
      <c r="J1215" s="219"/>
    </row>
    <row r="1216" spans="1:10" s="223" customFormat="1" x14ac:dyDescent="0.25">
      <c r="A1216" s="224" t="s">
        <v>1051</v>
      </c>
      <c r="B1216" s="221" t="s">
        <v>1052</v>
      </c>
      <c r="C1216" s="58">
        <v>1939.3100000000034</v>
      </c>
      <c r="D1216" s="36">
        <v>0</v>
      </c>
      <c r="E1216" s="36">
        <v>0</v>
      </c>
      <c r="F1216" s="36">
        <v>0</v>
      </c>
      <c r="G1216" s="36">
        <v>63.415437000000111</v>
      </c>
      <c r="H1216" s="58">
        <v>50.034198000000089</v>
      </c>
      <c r="I1216" s="58">
        <v>42.083027000000072</v>
      </c>
      <c r="J1216" s="219"/>
    </row>
    <row r="1217" spans="1:10" s="223" customFormat="1" x14ac:dyDescent="0.25">
      <c r="A1217" s="224" t="s">
        <v>1053</v>
      </c>
      <c r="B1217" s="221" t="s">
        <v>1054</v>
      </c>
      <c r="C1217" s="58">
        <v>1163.8900000000035</v>
      </c>
      <c r="D1217" s="36">
        <v>0</v>
      </c>
      <c r="E1217" s="36">
        <v>0</v>
      </c>
      <c r="F1217" s="36">
        <v>0</v>
      </c>
      <c r="G1217" s="36">
        <v>38.059203000000117</v>
      </c>
      <c r="H1217" s="58">
        <v>30.02836200000009</v>
      </c>
      <c r="I1217" s="58">
        <v>25.256413000000077</v>
      </c>
      <c r="J1217" s="219"/>
    </row>
    <row r="1218" spans="1:10" s="223" customFormat="1" x14ac:dyDescent="0.25">
      <c r="A1218" s="224" t="s">
        <v>1055</v>
      </c>
      <c r="B1218" s="221" t="s">
        <v>1056</v>
      </c>
      <c r="C1218" s="58">
        <v>477.9</v>
      </c>
      <c r="D1218" s="36">
        <v>0</v>
      </c>
      <c r="E1218" s="36">
        <v>0</v>
      </c>
      <c r="F1218" s="36">
        <v>0</v>
      </c>
      <c r="G1218" s="36">
        <v>15.627329999999999</v>
      </c>
      <c r="H1218" s="58">
        <v>12.32982</v>
      </c>
      <c r="I1218" s="58">
        <v>10.370429999999999</v>
      </c>
      <c r="J1218" s="219"/>
    </row>
    <row r="1219" spans="1:10" s="223" customFormat="1" x14ac:dyDescent="0.25">
      <c r="A1219" s="224" t="s">
        <v>1057</v>
      </c>
      <c r="B1219" s="221" t="s">
        <v>1058</v>
      </c>
      <c r="C1219" s="58">
        <v>477.9</v>
      </c>
      <c r="D1219" s="36">
        <v>0</v>
      </c>
      <c r="E1219" s="36">
        <v>0</v>
      </c>
      <c r="F1219" s="36">
        <v>0</v>
      </c>
      <c r="G1219" s="36">
        <v>15.627329999999999</v>
      </c>
      <c r="H1219" s="58">
        <v>12.32982</v>
      </c>
      <c r="I1219" s="58">
        <v>10.370429999999999</v>
      </c>
      <c r="J1219" s="219"/>
    </row>
    <row r="1220" spans="1:10" s="223" customFormat="1" x14ac:dyDescent="0.25">
      <c r="A1220" s="224" t="s">
        <v>1845</v>
      </c>
      <c r="B1220" s="221" t="s">
        <v>1933</v>
      </c>
      <c r="C1220" s="58" t="s">
        <v>2173</v>
      </c>
      <c r="D1220" s="36">
        <v>0</v>
      </c>
      <c r="E1220" s="36">
        <v>0</v>
      </c>
      <c r="F1220" s="36">
        <v>0</v>
      </c>
      <c r="G1220" s="36" t="s">
        <v>2173</v>
      </c>
      <c r="H1220" s="58" t="s">
        <v>2173</v>
      </c>
      <c r="I1220" s="58" t="s">
        <v>2173</v>
      </c>
      <c r="J1220" s="219"/>
    </row>
    <row r="1221" spans="1:10" s="223" customFormat="1" x14ac:dyDescent="0.25">
      <c r="A1221" s="224" t="s">
        <v>1846</v>
      </c>
      <c r="B1221" s="221" t="s">
        <v>1934</v>
      </c>
      <c r="C1221" s="58" t="s">
        <v>2173</v>
      </c>
      <c r="D1221" s="36">
        <v>0</v>
      </c>
      <c r="E1221" s="36">
        <v>0</v>
      </c>
      <c r="F1221" s="36">
        <v>0</v>
      </c>
      <c r="G1221" s="36" t="s">
        <v>2173</v>
      </c>
      <c r="H1221" s="58" t="s">
        <v>2173</v>
      </c>
      <c r="I1221" s="58" t="s">
        <v>2173</v>
      </c>
      <c r="J1221" s="219"/>
    </row>
    <row r="1222" spans="1:10" s="223" customFormat="1" x14ac:dyDescent="0.25">
      <c r="A1222" s="224" t="s">
        <v>1059</v>
      </c>
      <c r="B1222" s="221" t="s">
        <v>1060</v>
      </c>
      <c r="C1222" s="58">
        <v>290.65999999999917</v>
      </c>
      <c r="D1222" s="36">
        <v>0</v>
      </c>
      <c r="E1222" s="36">
        <v>0</v>
      </c>
      <c r="F1222" s="36">
        <v>0</v>
      </c>
      <c r="G1222" s="36">
        <v>9.5045819999999726</v>
      </c>
      <c r="H1222" s="58">
        <v>7.4990279999999787</v>
      </c>
      <c r="I1222" s="58">
        <v>6.3073219999999823</v>
      </c>
      <c r="J1222" s="219"/>
    </row>
    <row r="1223" spans="1:10" s="223" customFormat="1" ht="30" x14ac:dyDescent="0.25">
      <c r="A1223" s="224" t="s">
        <v>1061</v>
      </c>
      <c r="B1223" s="221" t="s">
        <v>1062</v>
      </c>
      <c r="C1223" s="58">
        <v>290.65999999999917</v>
      </c>
      <c r="D1223" s="36">
        <v>0</v>
      </c>
      <c r="E1223" s="36">
        <v>0</v>
      </c>
      <c r="F1223" s="36">
        <v>0</v>
      </c>
      <c r="G1223" s="36">
        <v>9.5045819999999726</v>
      </c>
      <c r="H1223" s="58">
        <v>7.4990279999999787</v>
      </c>
      <c r="I1223" s="58">
        <v>6.3073219999999823</v>
      </c>
      <c r="J1223" s="219"/>
    </row>
    <row r="1224" spans="1:10" s="223" customFormat="1" x14ac:dyDescent="0.25">
      <c r="A1224" s="224" t="s">
        <v>1063</v>
      </c>
      <c r="B1224" s="221" t="s">
        <v>1064</v>
      </c>
      <c r="C1224" s="58">
        <v>477.9</v>
      </c>
      <c r="D1224" s="36">
        <v>0</v>
      </c>
      <c r="E1224" s="36">
        <v>0</v>
      </c>
      <c r="F1224" s="36">
        <v>0</v>
      </c>
      <c r="G1224" s="36">
        <v>15.627329999999999</v>
      </c>
      <c r="H1224" s="58">
        <v>12.32982</v>
      </c>
      <c r="I1224" s="58">
        <v>10.370429999999999</v>
      </c>
      <c r="J1224" s="219"/>
    </row>
    <row r="1225" spans="1:10" s="223" customFormat="1" x14ac:dyDescent="0.25">
      <c r="A1225" s="224" t="s">
        <v>1065</v>
      </c>
      <c r="B1225" s="221" t="s">
        <v>1066</v>
      </c>
      <c r="C1225" s="58">
        <v>477.9</v>
      </c>
      <c r="D1225" s="36">
        <v>0</v>
      </c>
      <c r="E1225" s="36">
        <v>0</v>
      </c>
      <c r="F1225" s="36">
        <v>0</v>
      </c>
      <c r="G1225" s="36">
        <v>15.627329999999999</v>
      </c>
      <c r="H1225" s="58">
        <v>12.32982</v>
      </c>
      <c r="I1225" s="58">
        <v>10.370429999999999</v>
      </c>
      <c r="J1225" s="219"/>
    </row>
    <row r="1226" spans="1:10" s="223" customFormat="1" x14ac:dyDescent="0.25">
      <c r="A1226" s="224" t="s">
        <v>1067</v>
      </c>
      <c r="B1226" s="221" t="s">
        <v>1068</v>
      </c>
      <c r="C1226" s="58">
        <v>3783.1754999999998</v>
      </c>
      <c r="D1226" s="36">
        <v>0</v>
      </c>
      <c r="E1226" s="36">
        <v>0</v>
      </c>
      <c r="F1226" s="36">
        <v>0</v>
      </c>
      <c r="G1226" s="36">
        <v>123.70983885</v>
      </c>
      <c r="H1226" s="58">
        <v>97.605927899999998</v>
      </c>
      <c r="I1226" s="58">
        <v>82.094908349999997</v>
      </c>
      <c r="J1226" s="219"/>
    </row>
    <row r="1227" spans="1:10" s="223" customFormat="1" x14ac:dyDescent="0.25">
      <c r="A1227" s="224" t="s">
        <v>1069</v>
      </c>
      <c r="B1227" s="221" t="s">
        <v>1070</v>
      </c>
      <c r="C1227" s="58">
        <v>2269.9499999999925</v>
      </c>
      <c r="D1227" s="36">
        <v>0</v>
      </c>
      <c r="E1227" s="36">
        <v>0</v>
      </c>
      <c r="F1227" s="36">
        <v>0</v>
      </c>
      <c r="G1227" s="36">
        <v>74.22736499999975</v>
      </c>
      <c r="H1227" s="58">
        <v>58.564709999999806</v>
      </c>
      <c r="I1227" s="58">
        <v>49.257914999999841</v>
      </c>
      <c r="J1227" s="219"/>
    </row>
    <row r="1228" spans="1:10" s="223" customFormat="1" x14ac:dyDescent="0.25">
      <c r="A1228" s="224" t="s">
        <v>1071</v>
      </c>
      <c r="B1228" s="221" t="s">
        <v>1072</v>
      </c>
      <c r="C1228" s="58">
        <v>1939.3100000000034</v>
      </c>
      <c r="D1228" s="36">
        <v>0</v>
      </c>
      <c r="E1228" s="36">
        <v>0</v>
      </c>
      <c r="F1228" s="36">
        <v>0</v>
      </c>
      <c r="G1228" s="36">
        <v>63.415437000000111</v>
      </c>
      <c r="H1228" s="58">
        <v>50.034198000000089</v>
      </c>
      <c r="I1228" s="58">
        <v>42.083027000000072</v>
      </c>
      <c r="J1228" s="219"/>
    </row>
    <row r="1229" spans="1:10" s="223" customFormat="1" x14ac:dyDescent="0.25">
      <c r="A1229" s="224" t="s">
        <v>1073</v>
      </c>
      <c r="B1229" s="221" t="s">
        <v>1074</v>
      </c>
      <c r="C1229" s="58">
        <v>1163.8900000000035</v>
      </c>
      <c r="D1229" s="36">
        <v>0</v>
      </c>
      <c r="E1229" s="36">
        <v>0</v>
      </c>
      <c r="F1229" s="36">
        <v>0</v>
      </c>
      <c r="G1229" s="36">
        <v>38.059203000000117</v>
      </c>
      <c r="H1229" s="58">
        <v>30.02836200000009</v>
      </c>
      <c r="I1229" s="58">
        <v>25.256413000000077</v>
      </c>
      <c r="J1229" s="219"/>
    </row>
    <row r="1230" spans="1:10" s="223" customFormat="1" x14ac:dyDescent="0.25">
      <c r="A1230" s="224" t="s">
        <v>1656</v>
      </c>
      <c r="B1230" s="74" t="s">
        <v>1561</v>
      </c>
      <c r="C1230" s="58">
        <v>485.06</v>
      </c>
      <c r="D1230" s="36">
        <v>0</v>
      </c>
      <c r="E1230" s="36">
        <v>0</v>
      </c>
      <c r="F1230" s="36">
        <v>0</v>
      </c>
      <c r="G1230" s="36">
        <v>15.861462</v>
      </c>
      <c r="H1230" s="58">
        <v>12.514548</v>
      </c>
      <c r="I1230" s="58">
        <v>10.525802000000001</v>
      </c>
      <c r="J1230" s="219"/>
    </row>
    <row r="1231" spans="1:10" s="223" customFormat="1" x14ac:dyDescent="0.25">
      <c r="A1231" s="224" t="s">
        <v>1654</v>
      </c>
      <c r="B1231" s="74" t="s">
        <v>1559</v>
      </c>
      <c r="C1231" s="58">
        <v>485.06</v>
      </c>
      <c r="D1231" s="36">
        <v>0</v>
      </c>
      <c r="E1231" s="36">
        <v>0</v>
      </c>
      <c r="F1231" s="36">
        <v>0</v>
      </c>
      <c r="G1231" s="36">
        <v>15.861462</v>
      </c>
      <c r="H1231" s="58">
        <v>12.514548</v>
      </c>
      <c r="I1231" s="58">
        <v>10.525802000000001</v>
      </c>
      <c r="J1231" s="219"/>
    </row>
    <row r="1232" spans="1:10" s="223" customFormat="1" ht="30" x14ac:dyDescent="0.25">
      <c r="A1232" s="224" t="s">
        <v>1075</v>
      </c>
      <c r="B1232" s="221" t="s">
        <v>1076</v>
      </c>
      <c r="C1232" s="58">
        <v>965.04000000000178</v>
      </c>
      <c r="D1232" s="36">
        <v>0</v>
      </c>
      <c r="E1232" s="36">
        <v>0</v>
      </c>
      <c r="F1232" s="36">
        <v>0</v>
      </c>
      <c r="G1232" s="36">
        <v>31.556808000000057</v>
      </c>
      <c r="H1232" s="58">
        <v>24.898032000000047</v>
      </c>
      <c r="I1232" s="58">
        <v>20.94136800000004</v>
      </c>
      <c r="J1232" s="219"/>
    </row>
    <row r="1233" spans="1:10" s="223" customFormat="1" ht="30" x14ac:dyDescent="0.25">
      <c r="A1233" s="224" t="s">
        <v>1077</v>
      </c>
      <c r="B1233" s="221" t="s">
        <v>1078</v>
      </c>
      <c r="C1233" s="58">
        <v>965.04000000000178</v>
      </c>
      <c r="D1233" s="36">
        <v>0</v>
      </c>
      <c r="E1233" s="36">
        <v>0</v>
      </c>
      <c r="F1233" s="36">
        <v>0</v>
      </c>
      <c r="G1233" s="36">
        <v>31.556808000000057</v>
      </c>
      <c r="H1233" s="58">
        <v>24.898032000000047</v>
      </c>
      <c r="I1233" s="58">
        <v>20.94136800000004</v>
      </c>
      <c r="J1233" s="219"/>
    </row>
    <row r="1234" spans="1:10" s="223" customFormat="1" ht="30" x14ac:dyDescent="0.25">
      <c r="A1234" s="224" t="s">
        <v>1079</v>
      </c>
      <c r="B1234" s="221" t="s">
        <v>1080</v>
      </c>
      <c r="C1234" s="58">
        <v>5772.2782999999999</v>
      </c>
      <c r="D1234" s="36">
        <v>0</v>
      </c>
      <c r="E1234" s="36">
        <v>0</v>
      </c>
      <c r="F1234" s="36">
        <v>0</v>
      </c>
      <c r="G1234" s="36">
        <v>188.75350040999999</v>
      </c>
      <c r="H1234" s="58">
        <v>148.92478014</v>
      </c>
      <c r="I1234" s="58">
        <v>125.25843911</v>
      </c>
      <c r="J1234" s="219"/>
    </row>
    <row r="1235" spans="1:10" s="223" customFormat="1" ht="30" x14ac:dyDescent="0.25">
      <c r="A1235" s="224" t="s">
        <v>1081</v>
      </c>
      <c r="B1235" s="221" t="s">
        <v>1082</v>
      </c>
      <c r="C1235" s="58">
        <v>5772.2782999999999</v>
      </c>
      <c r="D1235" s="36">
        <v>0</v>
      </c>
      <c r="E1235" s="36">
        <v>0</v>
      </c>
      <c r="F1235" s="36">
        <v>0</v>
      </c>
      <c r="G1235" s="36">
        <v>188.75350040999999</v>
      </c>
      <c r="H1235" s="58">
        <v>148.92478014</v>
      </c>
      <c r="I1235" s="58">
        <v>125.25843911</v>
      </c>
      <c r="J1235" s="219"/>
    </row>
    <row r="1236" spans="1:10" s="223" customFormat="1" ht="30" x14ac:dyDescent="0.25">
      <c r="A1236" s="224" t="s">
        <v>1083</v>
      </c>
      <c r="B1236" s="221" t="s">
        <v>1084</v>
      </c>
      <c r="C1236" s="58">
        <v>2862.1433000000002</v>
      </c>
      <c r="D1236" s="36">
        <v>0</v>
      </c>
      <c r="E1236" s="36">
        <v>0</v>
      </c>
      <c r="F1236" s="36">
        <v>0</v>
      </c>
      <c r="G1236" s="36">
        <v>93.592085910000009</v>
      </c>
      <c r="H1236" s="58">
        <v>73.843297140000004</v>
      </c>
      <c r="I1236" s="58">
        <v>62.108509610000006</v>
      </c>
      <c r="J1236" s="219"/>
    </row>
    <row r="1237" spans="1:10" s="223" customFormat="1" ht="30" x14ac:dyDescent="0.25">
      <c r="A1237" s="224" t="s">
        <v>1085</v>
      </c>
      <c r="B1237" s="221" t="s">
        <v>1086</v>
      </c>
      <c r="C1237" s="58">
        <v>2862.1433000000002</v>
      </c>
      <c r="D1237" s="36">
        <v>0</v>
      </c>
      <c r="E1237" s="36">
        <v>0</v>
      </c>
      <c r="F1237" s="36">
        <v>0</v>
      </c>
      <c r="G1237" s="36">
        <v>93.592085910000009</v>
      </c>
      <c r="H1237" s="58">
        <v>73.843297140000004</v>
      </c>
      <c r="I1237" s="58">
        <v>62.108509610000006</v>
      </c>
      <c r="J1237" s="219"/>
    </row>
    <row r="1238" spans="1:10" s="223" customFormat="1" ht="30" x14ac:dyDescent="0.25">
      <c r="A1238" s="224" t="s">
        <v>1087</v>
      </c>
      <c r="B1238" s="221" t="s">
        <v>1088</v>
      </c>
      <c r="C1238" s="58">
        <v>4802.2332999999999</v>
      </c>
      <c r="D1238" s="36">
        <v>0</v>
      </c>
      <c r="E1238" s="36">
        <v>0</v>
      </c>
      <c r="F1238" s="36">
        <v>0</v>
      </c>
      <c r="G1238" s="36">
        <v>157.03302890999998</v>
      </c>
      <c r="H1238" s="58">
        <v>123.89761914</v>
      </c>
      <c r="I1238" s="58">
        <v>104.20846261</v>
      </c>
      <c r="J1238" s="219"/>
    </row>
    <row r="1239" spans="1:10" s="223" customFormat="1" ht="30" x14ac:dyDescent="0.25">
      <c r="A1239" s="224" t="s">
        <v>1089</v>
      </c>
      <c r="B1239" s="221" t="s">
        <v>1090</v>
      </c>
      <c r="C1239" s="58">
        <v>4802.2332999999999</v>
      </c>
      <c r="D1239" s="36">
        <v>0</v>
      </c>
      <c r="E1239" s="36">
        <v>0</v>
      </c>
      <c r="F1239" s="36">
        <v>0</v>
      </c>
      <c r="G1239" s="36">
        <v>157.03302890999998</v>
      </c>
      <c r="H1239" s="58">
        <v>123.89761914</v>
      </c>
      <c r="I1239" s="58">
        <v>104.20846261</v>
      </c>
      <c r="J1239" s="219"/>
    </row>
    <row r="1240" spans="1:10" s="223" customFormat="1" ht="30" x14ac:dyDescent="0.25">
      <c r="A1240" s="224" t="s">
        <v>1091</v>
      </c>
      <c r="B1240" s="221" t="s">
        <v>1092</v>
      </c>
      <c r="C1240" s="58">
        <v>7712.3683000000001</v>
      </c>
      <c r="D1240" s="36">
        <v>0</v>
      </c>
      <c r="E1240" s="36">
        <v>0</v>
      </c>
      <c r="F1240" s="36">
        <v>0</v>
      </c>
      <c r="G1240" s="36">
        <v>252.19444340999999</v>
      </c>
      <c r="H1240" s="58">
        <v>198.97910214000001</v>
      </c>
      <c r="I1240" s="58">
        <v>167.35839211000001</v>
      </c>
      <c r="J1240" s="219"/>
    </row>
    <row r="1241" spans="1:10" s="223" customFormat="1" ht="30" x14ac:dyDescent="0.25">
      <c r="A1241" s="224" t="s">
        <v>1093</v>
      </c>
      <c r="B1241" s="221" t="s">
        <v>1094</v>
      </c>
      <c r="C1241" s="58">
        <v>7712.3683000000001</v>
      </c>
      <c r="D1241" s="36">
        <v>0</v>
      </c>
      <c r="E1241" s="36">
        <v>0</v>
      </c>
      <c r="F1241" s="36">
        <v>0</v>
      </c>
      <c r="G1241" s="36">
        <v>252.19444340999999</v>
      </c>
      <c r="H1241" s="58">
        <v>198.97910214000001</v>
      </c>
      <c r="I1241" s="58">
        <v>167.35839211000001</v>
      </c>
      <c r="J1241" s="219"/>
    </row>
    <row r="1242" spans="1:10" s="223" customFormat="1" x14ac:dyDescent="0.25">
      <c r="A1242" s="224" t="s">
        <v>1095</v>
      </c>
      <c r="B1242" s="221" t="s">
        <v>1096</v>
      </c>
      <c r="C1242" s="58">
        <v>5723.2655000000004</v>
      </c>
      <c r="D1242" s="36">
        <v>0</v>
      </c>
      <c r="E1242" s="36">
        <v>0</v>
      </c>
      <c r="F1242" s="36">
        <v>0</v>
      </c>
      <c r="G1242" s="36">
        <v>187.15078185000002</v>
      </c>
      <c r="H1242" s="58">
        <v>147.66024990000003</v>
      </c>
      <c r="I1242" s="58">
        <v>124.19486135000001</v>
      </c>
      <c r="J1242" s="219"/>
    </row>
    <row r="1243" spans="1:10" s="223" customFormat="1" x14ac:dyDescent="0.25">
      <c r="A1243" s="224" t="s">
        <v>1097</v>
      </c>
      <c r="B1243" s="221" t="s">
        <v>1098</v>
      </c>
      <c r="C1243" s="58">
        <v>3395.1574999999998</v>
      </c>
      <c r="D1243" s="36">
        <v>0</v>
      </c>
      <c r="E1243" s="36">
        <v>0</v>
      </c>
      <c r="F1243" s="36">
        <v>0</v>
      </c>
      <c r="G1243" s="36">
        <v>111.02165024999999</v>
      </c>
      <c r="H1243" s="58">
        <v>87.595063499999995</v>
      </c>
      <c r="I1243" s="58">
        <v>73.674917749999992</v>
      </c>
      <c r="J1243" s="219"/>
    </row>
    <row r="1244" spans="1:10" s="223" customFormat="1" x14ac:dyDescent="0.25">
      <c r="A1244" s="224" t="s">
        <v>1099</v>
      </c>
      <c r="B1244" s="221" t="s">
        <v>1100</v>
      </c>
      <c r="C1244" s="58">
        <v>3395.1574999999998</v>
      </c>
      <c r="D1244" s="36">
        <v>0</v>
      </c>
      <c r="E1244" s="36">
        <v>0</v>
      </c>
      <c r="F1244" s="36">
        <v>0</v>
      </c>
      <c r="G1244" s="36">
        <v>111.02165024999999</v>
      </c>
      <c r="H1244" s="58">
        <v>87.595063499999995</v>
      </c>
      <c r="I1244" s="58">
        <v>73.674917749999992</v>
      </c>
      <c r="J1244" s="219"/>
    </row>
    <row r="1245" spans="1:10" s="223" customFormat="1" ht="30" x14ac:dyDescent="0.25">
      <c r="A1245" s="224" t="s">
        <v>1101</v>
      </c>
      <c r="B1245" s="221" t="s">
        <v>1102</v>
      </c>
      <c r="C1245" s="58">
        <v>3977.1844999999998</v>
      </c>
      <c r="D1245" s="36">
        <v>0</v>
      </c>
      <c r="E1245" s="36">
        <v>0</v>
      </c>
      <c r="F1245" s="36">
        <v>0</v>
      </c>
      <c r="G1245" s="36">
        <v>130.05393315000001</v>
      </c>
      <c r="H1245" s="58">
        <v>102.6113601</v>
      </c>
      <c r="I1245" s="58">
        <v>86.30490365</v>
      </c>
      <c r="J1245" s="219"/>
    </row>
    <row r="1246" spans="1:10" s="223" customFormat="1" x14ac:dyDescent="0.25">
      <c r="A1246" s="224" t="s">
        <v>1103</v>
      </c>
      <c r="B1246" s="221" t="s">
        <v>1104</v>
      </c>
      <c r="C1246" s="58">
        <v>1746.2100000000034</v>
      </c>
      <c r="D1246" s="36">
        <v>0</v>
      </c>
      <c r="E1246" s="36">
        <v>0</v>
      </c>
      <c r="F1246" s="36">
        <v>0</v>
      </c>
      <c r="G1246" s="36">
        <v>57.101067000000114</v>
      </c>
      <c r="H1246" s="58">
        <v>45.052218000000089</v>
      </c>
      <c r="I1246" s="58">
        <v>37.892757000000074</v>
      </c>
      <c r="J1246" s="219"/>
    </row>
    <row r="1247" spans="1:10" s="223" customFormat="1" x14ac:dyDescent="0.25">
      <c r="A1247" s="224" t="s">
        <v>1105</v>
      </c>
      <c r="B1247" s="221" t="s">
        <v>1106</v>
      </c>
      <c r="C1247" s="58">
        <v>970.15</v>
      </c>
      <c r="D1247" s="36">
        <v>0</v>
      </c>
      <c r="E1247" s="36">
        <v>0</v>
      </c>
      <c r="F1247" s="36">
        <v>0</v>
      </c>
      <c r="G1247" s="36">
        <v>31.723904999999998</v>
      </c>
      <c r="H1247" s="58">
        <v>25.029869999999999</v>
      </c>
      <c r="I1247" s="58">
        <v>21.052254999999999</v>
      </c>
      <c r="J1247" s="219"/>
    </row>
    <row r="1248" spans="1:10" s="223" customFormat="1" x14ac:dyDescent="0.25">
      <c r="A1248" s="224" t="s">
        <v>1107</v>
      </c>
      <c r="B1248" s="221" t="s">
        <v>1108</v>
      </c>
      <c r="C1248" s="58">
        <v>970.15</v>
      </c>
      <c r="D1248" s="36">
        <v>0</v>
      </c>
      <c r="E1248" s="36">
        <v>0</v>
      </c>
      <c r="F1248" s="36">
        <v>0</v>
      </c>
      <c r="G1248" s="36">
        <v>31.723904999999998</v>
      </c>
      <c r="H1248" s="58">
        <v>25.029869999999999</v>
      </c>
      <c r="I1248" s="58">
        <v>21.052254999999999</v>
      </c>
      <c r="J1248" s="219"/>
    </row>
    <row r="1249" spans="1:10" s="223" customFormat="1" x14ac:dyDescent="0.25">
      <c r="A1249" s="224" t="s">
        <v>1109</v>
      </c>
      <c r="B1249" s="221" t="s">
        <v>1110</v>
      </c>
      <c r="C1249" s="58">
        <v>1357.9900000000034</v>
      </c>
      <c r="D1249" s="36">
        <v>0</v>
      </c>
      <c r="E1249" s="36">
        <v>0</v>
      </c>
      <c r="F1249" s="36">
        <v>0</v>
      </c>
      <c r="G1249" s="36">
        <v>44.406273000000112</v>
      </c>
      <c r="H1249" s="58">
        <v>35.03614200000009</v>
      </c>
      <c r="I1249" s="58">
        <v>29.468383000000074</v>
      </c>
      <c r="J1249" s="219"/>
    </row>
    <row r="1250" spans="1:10" s="223" customFormat="1" x14ac:dyDescent="0.25">
      <c r="A1250" s="224" t="s">
        <v>1111</v>
      </c>
      <c r="B1250" s="221" t="s">
        <v>1112</v>
      </c>
      <c r="C1250" s="58">
        <v>7275.3374999999996</v>
      </c>
      <c r="D1250" s="36">
        <v>0</v>
      </c>
      <c r="E1250" s="36">
        <v>0</v>
      </c>
      <c r="F1250" s="36">
        <v>0</v>
      </c>
      <c r="G1250" s="36">
        <v>237.90353624999997</v>
      </c>
      <c r="H1250" s="58">
        <v>187.70370749999998</v>
      </c>
      <c r="I1250" s="58">
        <v>157.87482374999999</v>
      </c>
      <c r="J1250" s="219"/>
    </row>
    <row r="1251" spans="1:10" s="223" customFormat="1" x14ac:dyDescent="0.25">
      <c r="A1251" s="224" t="s">
        <v>1113</v>
      </c>
      <c r="B1251" s="221" t="s">
        <v>1114</v>
      </c>
      <c r="C1251" s="58">
        <v>4656.2160000000003</v>
      </c>
      <c r="D1251" s="36">
        <v>0</v>
      </c>
      <c r="E1251" s="36">
        <v>0</v>
      </c>
      <c r="F1251" s="36">
        <v>0</v>
      </c>
      <c r="G1251" s="36">
        <v>152.25826320000002</v>
      </c>
      <c r="H1251" s="58">
        <v>120.1303728</v>
      </c>
      <c r="I1251" s="58">
        <v>101.03988720000001</v>
      </c>
      <c r="J1251" s="219"/>
    </row>
    <row r="1252" spans="1:10" s="223" customFormat="1" x14ac:dyDescent="0.25">
      <c r="A1252" s="224" t="s">
        <v>1115</v>
      </c>
      <c r="B1252" s="221" t="s">
        <v>1116</v>
      </c>
      <c r="C1252" s="58">
        <v>4656.2160000000003</v>
      </c>
      <c r="D1252" s="36">
        <v>0</v>
      </c>
      <c r="E1252" s="36">
        <v>0</v>
      </c>
      <c r="F1252" s="36">
        <v>0</v>
      </c>
      <c r="G1252" s="36">
        <v>152.25826320000002</v>
      </c>
      <c r="H1252" s="58">
        <v>120.1303728</v>
      </c>
      <c r="I1252" s="58">
        <v>101.03988720000001</v>
      </c>
      <c r="J1252" s="219"/>
    </row>
    <row r="1253" spans="1:10" s="223" customFormat="1" ht="30" x14ac:dyDescent="0.25">
      <c r="A1253" s="224" t="s">
        <v>1117</v>
      </c>
      <c r="B1253" s="221" t="s">
        <v>1118</v>
      </c>
      <c r="C1253" s="58">
        <v>5044.2340000000004</v>
      </c>
      <c r="D1253" s="36">
        <v>0</v>
      </c>
      <c r="E1253" s="36">
        <v>0</v>
      </c>
      <c r="F1253" s="36">
        <v>0</v>
      </c>
      <c r="G1253" s="36">
        <v>164.94645180000001</v>
      </c>
      <c r="H1253" s="58">
        <v>130.14123720000001</v>
      </c>
      <c r="I1253" s="58">
        <v>109.45987780000002</v>
      </c>
      <c r="J1253" s="219"/>
    </row>
    <row r="1254" spans="1:10" s="223" customFormat="1" x14ac:dyDescent="0.25">
      <c r="A1254" s="224" t="s">
        <v>1119</v>
      </c>
      <c r="B1254" s="221" t="s">
        <v>1120</v>
      </c>
      <c r="C1254" s="58">
        <v>2231.2199999999925</v>
      </c>
      <c r="D1254" s="36">
        <v>0</v>
      </c>
      <c r="E1254" s="36">
        <v>0</v>
      </c>
      <c r="F1254" s="36">
        <v>0</v>
      </c>
      <c r="G1254" s="36">
        <v>72.960893999999755</v>
      </c>
      <c r="H1254" s="58">
        <v>57.565475999999805</v>
      </c>
      <c r="I1254" s="58">
        <v>48.417473999999842</v>
      </c>
      <c r="J1254" s="219"/>
    </row>
    <row r="1255" spans="1:10" s="223" customFormat="1" x14ac:dyDescent="0.25">
      <c r="A1255" s="224" t="s">
        <v>1121</v>
      </c>
      <c r="B1255" s="221" t="s">
        <v>1122</v>
      </c>
      <c r="C1255" s="58">
        <v>1357.9900000000034</v>
      </c>
      <c r="D1255" s="36">
        <v>0</v>
      </c>
      <c r="E1255" s="36">
        <v>0</v>
      </c>
      <c r="F1255" s="36">
        <v>0</v>
      </c>
      <c r="G1255" s="36">
        <v>44.406273000000112</v>
      </c>
      <c r="H1255" s="58">
        <v>35.03614200000009</v>
      </c>
      <c r="I1255" s="58">
        <v>29.468383000000074</v>
      </c>
      <c r="J1255" s="219"/>
    </row>
    <row r="1256" spans="1:10" s="223" customFormat="1" x14ac:dyDescent="0.25">
      <c r="A1256" s="224" t="s">
        <v>1123</v>
      </c>
      <c r="B1256" s="221" t="s">
        <v>1124</v>
      </c>
      <c r="C1256" s="58">
        <v>1357.9900000000034</v>
      </c>
      <c r="D1256" s="36">
        <v>0</v>
      </c>
      <c r="E1256" s="36">
        <v>0</v>
      </c>
      <c r="F1256" s="36">
        <v>0</v>
      </c>
      <c r="G1256" s="36">
        <v>44.406273000000112</v>
      </c>
      <c r="H1256" s="58">
        <v>35.03614200000009</v>
      </c>
      <c r="I1256" s="58">
        <v>29.468383000000074</v>
      </c>
      <c r="J1256" s="219"/>
    </row>
    <row r="1257" spans="1:10" s="223" customFormat="1" ht="30" x14ac:dyDescent="0.25">
      <c r="A1257" s="224" t="s">
        <v>1125</v>
      </c>
      <c r="B1257" s="221" t="s">
        <v>1126</v>
      </c>
      <c r="C1257" s="58">
        <v>1552.1</v>
      </c>
      <c r="D1257" s="36">
        <v>0</v>
      </c>
      <c r="E1257" s="36">
        <v>0</v>
      </c>
      <c r="F1257" s="36">
        <v>0</v>
      </c>
      <c r="G1257" s="36">
        <v>50.75367</v>
      </c>
      <c r="H1257" s="58">
        <v>40.044179999999997</v>
      </c>
      <c r="I1257" s="58">
        <v>33.680569999999996</v>
      </c>
      <c r="J1257" s="219"/>
    </row>
    <row r="1258" spans="1:10" s="223" customFormat="1" x14ac:dyDescent="0.25">
      <c r="A1258" s="224" t="s">
        <v>1127</v>
      </c>
      <c r="B1258" s="221" t="s">
        <v>1128</v>
      </c>
      <c r="C1258" s="58">
        <v>9700.4500000000007</v>
      </c>
      <c r="D1258" s="36">
        <v>0</v>
      </c>
      <c r="E1258" s="36">
        <v>0</v>
      </c>
      <c r="F1258" s="36">
        <v>0</v>
      </c>
      <c r="G1258" s="36">
        <v>317.20471500000002</v>
      </c>
      <c r="H1258" s="58">
        <v>250.27161000000001</v>
      </c>
      <c r="I1258" s="58">
        <v>210.49976500000002</v>
      </c>
      <c r="J1258" s="219"/>
    </row>
    <row r="1259" spans="1:10" s="223" customFormat="1" x14ac:dyDescent="0.25">
      <c r="A1259" s="224" t="s">
        <v>1129</v>
      </c>
      <c r="B1259" s="221" t="s">
        <v>1130</v>
      </c>
      <c r="C1259" s="58">
        <v>6596.3059999999996</v>
      </c>
      <c r="D1259" s="36">
        <v>0</v>
      </c>
      <c r="E1259" s="36">
        <v>0</v>
      </c>
      <c r="F1259" s="36">
        <v>0</v>
      </c>
      <c r="G1259" s="36">
        <v>215.69920619999999</v>
      </c>
      <c r="H1259" s="58">
        <v>170.18469479999999</v>
      </c>
      <c r="I1259" s="58">
        <v>143.13984019999998</v>
      </c>
      <c r="J1259" s="219"/>
    </row>
    <row r="1260" spans="1:10" s="223" customFormat="1" x14ac:dyDescent="0.25">
      <c r="A1260" s="224" t="s">
        <v>1131</v>
      </c>
      <c r="B1260" s="221" t="s">
        <v>1132</v>
      </c>
      <c r="C1260" s="58">
        <v>6596.3059999999996</v>
      </c>
      <c r="D1260" s="36">
        <v>0</v>
      </c>
      <c r="E1260" s="36">
        <v>0</v>
      </c>
      <c r="F1260" s="36">
        <v>0</v>
      </c>
      <c r="G1260" s="36">
        <v>215.69920619999999</v>
      </c>
      <c r="H1260" s="58">
        <v>170.18469479999999</v>
      </c>
      <c r="I1260" s="58">
        <v>143.13984019999998</v>
      </c>
      <c r="J1260" s="219"/>
    </row>
    <row r="1261" spans="1:10" s="223" customFormat="1" ht="30" x14ac:dyDescent="0.25">
      <c r="A1261" s="224" t="s">
        <v>1133</v>
      </c>
      <c r="B1261" s="221" t="s">
        <v>1134</v>
      </c>
      <c r="C1261" s="58">
        <v>6790.3149999999996</v>
      </c>
      <c r="D1261" s="36">
        <v>0</v>
      </c>
      <c r="E1261" s="36">
        <v>0</v>
      </c>
      <c r="F1261" s="36">
        <v>0</v>
      </c>
      <c r="G1261" s="36">
        <v>222.04330049999999</v>
      </c>
      <c r="H1261" s="58">
        <v>175.19012699999999</v>
      </c>
      <c r="I1261" s="58">
        <v>147.34983549999998</v>
      </c>
      <c r="J1261" s="219"/>
    </row>
    <row r="1262" spans="1:10" s="223" customFormat="1" x14ac:dyDescent="0.25">
      <c r="A1262" s="224" t="s">
        <v>1135</v>
      </c>
      <c r="B1262" s="221" t="s">
        <v>1136</v>
      </c>
      <c r="C1262" s="58">
        <v>3686.1709999999998</v>
      </c>
      <c r="D1262" s="36">
        <v>0</v>
      </c>
      <c r="E1262" s="36">
        <v>0</v>
      </c>
      <c r="F1262" s="36">
        <v>0</v>
      </c>
      <c r="G1262" s="36">
        <v>120.5377917</v>
      </c>
      <c r="H1262" s="58">
        <v>95.103211799999997</v>
      </c>
      <c r="I1262" s="58">
        <v>79.989910699999996</v>
      </c>
      <c r="J1262" s="219"/>
    </row>
    <row r="1263" spans="1:10" s="223" customFormat="1" x14ac:dyDescent="0.25">
      <c r="A1263" s="224" t="s">
        <v>1137</v>
      </c>
      <c r="B1263" s="221" t="s">
        <v>1138</v>
      </c>
      <c r="C1263" s="58">
        <v>2327.5299999999929</v>
      </c>
      <c r="D1263" s="36">
        <v>0</v>
      </c>
      <c r="E1263" s="36">
        <v>0</v>
      </c>
      <c r="F1263" s="36">
        <v>0</v>
      </c>
      <c r="G1263" s="36">
        <v>76.110230999999771</v>
      </c>
      <c r="H1263" s="58">
        <v>60.050273999999817</v>
      </c>
      <c r="I1263" s="58">
        <v>50.507400999999845</v>
      </c>
      <c r="J1263" s="219"/>
    </row>
    <row r="1264" spans="1:10" s="223" customFormat="1" x14ac:dyDescent="0.25">
      <c r="A1264" s="224" t="s">
        <v>1139</v>
      </c>
      <c r="B1264" s="221" t="s">
        <v>1140</v>
      </c>
      <c r="C1264" s="58">
        <v>2327.5299999999929</v>
      </c>
      <c r="D1264" s="36">
        <v>0</v>
      </c>
      <c r="E1264" s="36">
        <v>0</v>
      </c>
      <c r="F1264" s="36">
        <v>0</v>
      </c>
      <c r="G1264" s="36">
        <v>76.110230999999771</v>
      </c>
      <c r="H1264" s="58">
        <v>60.050273999999817</v>
      </c>
      <c r="I1264" s="58">
        <v>50.507400999999845</v>
      </c>
      <c r="J1264" s="219"/>
    </row>
    <row r="1265" spans="1:10" s="223" customFormat="1" ht="30" x14ac:dyDescent="0.25">
      <c r="A1265" s="224" t="s">
        <v>1141</v>
      </c>
      <c r="B1265" s="221" t="s">
        <v>1142</v>
      </c>
      <c r="C1265" s="58">
        <v>2619.1215000000002</v>
      </c>
      <c r="D1265" s="36">
        <v>0</v>
      </c>
      <c r="E1265" s="36">
        <v>0</v>
      </c>
      <c r="F1265" s="36">
        <v>0</v>
      </c>
      <c r="G1265" s="36">
        <v>85.64527305</v>
      </c>
      <c r="H1265" s="58">
        <v>67.573334700000004</v>
      </c>
      <c r="I1265" s="58">
        <v>56.834936550000009</v>
      </c>
      <c r="J1265" s="219"/>
    </row>
    <row r="1266" spans="1:10" s="223" customFormat="1" x14ac:dyDescent="0.25">
      <c r="A1266" s="224" t="s">
        <v>1143</v>
      </c>
      <c r="B1266" s="221" t="s">
        <v>1144</v>
      </c>
      <c r="C1266" s="58">
        <v>1357.9900000000034</v>
      </c>
      <c r="D1266" s="36">
        <v>0</v>
      </c>
      <c r="E1266" s="36">
        <v>0</v>
      </c>
      <c r="F1266" s="36">
        <v>0</v>
      </c>
      <c r="G1266" s="36">
        <v>44.406273000000112</v>
      </c>
      <c r="H1266" s="58">
        <v>35.03614200000009</v>
      </c>
      <c r="I1266" s="58">
        <v>29.468383000000074</v>
      </c>
      <c r="J1266" s="219"/>
    </row>
    <row r="1267" spans="1:10" s="223" customFormat="1" x14ac:dyDescent="0.25">
      <c r="A1267" s="224" t="s">
        <v>1145</v>
      </c>
      <c r="B1267" s="221" t="s">
        <v>1146</v>
      </c>
      <c r="C1267" s="58">
        <v>582.07000000000187</v>
      </c>
      <c r="D1267" s="36">
        <v>0</v>
      </c>
      <c r="E1267" s="36">
        <v>0</v>
      </c>
      <c r="F1267" s="36">
        <v>0</v>
      </c>
      <c r="G1267" s="36">
        <v>19.033689000000059</v>
      </c>
      <c r="H1267" s="58">
        <v>15.017406000000049</v>
      </c>
      <c r="I1267" s="58">
        <v>12.630919000000041</v>
      </c>
      <c r="J1267" s="219"/>
    </row>
    <row r="1268" spans="1:10" s="223" customFormat="1" x14ac:dyDescent="0.25">
      <c r="A1268" s="224" t="s">
        <v>1147</v>
      </c>
      <c r="B1268" s="221" t="s">
        <v>1148</v>
      </c>
      <c r="C1268" s="58">
        <v>582.07000000000187</v>
      </c>
      <c r="D1268" s="36">
        <v>0</v>
      </c>
      <c r="E1268" s="36">
        <v>0</v>
      </c>
      <c r="F1268" s="36">
        <v>0</v>
      </c>
      <c r="G1268" s="36">
        <v>19.033689000000059</v>
      </c>
      <c r="H1268" s="58">
        <v>15.017406000000049</v>
      </c>
      <c r="I1268" s="58">
        <v>12.630919000000041</v>
      </c>
      <c r="J1268" s="219"/>
    </row>
    <row r="1269" spans="1:10" s="223" customFormat="1" x14ac:dyDescent="0.25">
      <c r="A1269" s="224" t="s">
        <v>1149</v>
      </c>
      <c r="B1269" s="221" t="s">
        <v>1150</v>
      </c>
      <c r="C1269" s="58">
        <v>872.98000000000184</v>
      </c>
      <c r="D1269" s="36">
        <v>0</v>
      </c>
      <c r="E1269" s="36">
        <v>0</v>
      </c>
      <c r="F1269" s="36">
        <v>0</v>
      </c>
      <c r="G1269" s="36">
        <v>28.54644600000006</v>
      </c>
      <c r="H1269" s="58">
        <v>22.522884000000047</v>
      </c>
      <c r="I1269" s="58">
        <v>18.943666000000039</v>
      </c>
      <c r="J1269" s="219"/>
    </row>
    <row r="1270" spans="1:10" s="223" customFormat="1" x14ac:dyDescent="0.25">
      <c r="A1270" s="224" t="s">
        <v>1151</v>
      </c>
      <c r="B1270" s="221" t="s">
        <v>1152</v>
      </c>
      <c r="C1270" s="58">
        <v>4559.2115000000003</v>
      </c>
      <c r="D1270" s="36">
        <v>0</v>
      </c>
      <c r="E1270" s="36">
        <v>0</v>
      </c>
      <c r="F1270" s="36">
        <v>0</v>
      </c>
      <c r="G1270" s="36">
        <v>149.08621605000002</v>
      </c>
      <c r="H1270" s="58">
        <v>117.6276567</v>
      </c>
      <c r="I1270" s="58">
        <v>98.934889550000008</v>
      </c>
      <c r="J1270" s="219"/>
    </row>
    <row r="1271" spans="1:10" s="223" customFormat="1" x14ac:dyDescent="0.25">
      <c r="A1271" s="224" t="s">
        <v>1153</v>
      </c>
      <c r="B1271" s="221" t="s">
        <v>1154</v>
      </c>
      <c r="C1271" s="58">
        <v>2813.1305000000002</v>
      </c>
      <c r="D1271" s="36">
        <v>0</v>
      </c>
      <c r="E1271" s="36">
        <v>0</v>
      </c>
      <c r="F1271" s="36">
        <v>0</v>
      </c>
      <c r="G1271" s="36">
        <v>91.989367350000009</v>
      </c>
      <c r="H1271" s="58">
        <v>72.578766900000005</v>
      </c>
      <c r="I1271" s="58">
        <v>61.044931850000005</v>
      </c>
      <c r="J1271" s="219"/>
    </row>
    <row r="1272" spans="1:10" s="223" customFormat="1" x14ac:dyDescent="0.25">
      <c r="A1272" s="224" t="s">
        <v>1155</v>
      </c>
      <c r="B1272" s="221" t="s">
        <v>1156</v>
      </c>
      <c r="C1272" s="58">
        <v>2813.1305000000002</v>
      </c>
      <c r="D1272" s="36">
        <v>0</v>
      </c>
      <c r="E1272" s="36">
        <v>0</v>
      </c>
      <c r="F1272" s="36">
        <v>0</v>
      </c>
      <c r="G1272" s="36">
        <v>91.989367350000009</v>
      </c>
      <c r="H1272" s="58">
        <v>72.578766900000005</v>
      </c>
      <c r="I1272" s="58">
        <v>61.044931850000005</v>
      </c>
      <c r="J1272" s="219"/>
    </row>
    <row r="1273" spans="1:10" s="223" customFormat="1" ht="30" x14ac:dyDescent="0.25">
      <c r="A1273" s="224" t="s">
        <v>1157</v>
      </c>
      <c r="B1273" s="221" t="s">
        <v>1158</v>
      </c>
      <c r="C1273" s="58">
        <v>3201.1484999999998</v>
      </c>
      <c r="D1273" s="36">
        <v>0</v>
      </c>
      <c r="E1273" s="36">
        <v>0</v>
      </c>
      <c r="F1273" s="36">
        <v>0</v>
      </c>
      <c r="G1273" s="36">
        <v>104.67755595</v>
      </c>
      <c r="H1273" s="58">
        <v>82.589631299999994</v>
      </c>
      <c r="I1273" s="58">
        <v>69.464922450000003</v>
      </c>
      <c r="J1273" s="219"/>
    </row>
    <row r="1274" spans="1:10" s="223" customFormat="1" ht="30" x14ac:dyDescent="0.25">
      <c r="A1274" s="224" t="s">
        <v>1159</v>
      </c>
      <c r="B1274" s="59" t="s">
        <v>1160</v>
      </c>
      <c r="C1274" s="58">
        <v>3977.1844999999998</v>
      </c>
      <c r="D1274" s="36">
        <v>0</v>
      </c>
      <c r="E1274" s="36">
        <v>0</v>
      </c>
      <c r="F1274" s="36">
        <v>0</v>
      </c>
      <c r="G1274" s="36">
        <v>130.05393315000001</v>
      </c>
      <c r="H1274" s="58">
        <v>102.6113601</v>
      </c>
      <c r="I1274" s="58">
        <v>86.30490365</v>
      </c>
      <c r="J1274" s="219"/>
    </row>
    <row r="1275" spans="1:10" s="223" customFormat="1" ht="30" x14ac:dyDescent="0.25">
      <c r="A1275" s="224" t="s">
        <v>1161</v>
      </c>
      <c r="B1275" s="59" t="s">
        <v>1162</v>
      </c>
      <c r="C1275" s="58">
        <v>3977.1844999999998</v>
      </c>
      <c r="D1275" s="36">
        <v>0</v>
      </c>
      <c r="E1275" s="36">
        <v>0</v>
      </c>
      <c r="F1275" s="36">
        <v>0</v>
      </c>
      <c r="G1275" s="36">
        <v>130.05393315000001</v>
      </c>
      <c r="H1275" s="58">
        <v>102.6113601</v>
      </c>
      <c r="I1275" s="58">
        <v>86.30490365</v>
      </c>
      <c r="J1275" s="219"/>
    </row>
    <row r="1276" spans="1:10" s="223" customFormat="1" ht="30" x14ac:dyDescent="0.25">
      <c r="A1276" s="224" t="s">
        <v>1163</v>
      </c>
      <c r="B1276" s="59" t="s">
        <v>1164</v>
      </c>
      <c r="C1276" s="58">
        <v>1357.9900000000034</v>
      </c>
      <c r="D1276" s="36">
        <v>0</v>
      </c>
      <c r="E1276" s="36">
        <v>0</v>
      </c>
      <c r="F1276" s="36">
        <v>0</v>
      </c>
      <c r="G1276" s="36">
        <v>44.406273000000112</v>
      </c>
      <c r="H1276" s="58">
        <v>35.03614200000009</v>
      </c>
      <c r="I1276" s="58">
        <v>29.468383000000074</v>
      </c>
      <c r="J1276" s="219"/>
    </row>
    <row r="1277" spans="1:10" s="223" customFormat="1" ht="30" x14ac:dyDescent="0.25">
      <c r="A1277" s="224" t="s">
        <v>1165</v>
      </c>
      <c r="B1277" s="59" t="s">
        <v>1166</v>
      </c>
      <c r="C1277" s="58">
        <v>1357.9900000000034</v>
      </c>
      <c r="D1277" s="36">
        <v>0</v>
      </c>
      <c r="E1277" s="36">
        <v>0</v>
      </c>
      <c r="F1277" s="36">
        <v>0</v>
      </c>
      <c r="G1277" s="36">
        <v>44.406273000000112</v>
      </c>
      <c r="H1277" s="58">
        <v>35.03614200000009</v>
      </c>
      <c r="I1277" s="58">
        <v>29.468383000000074</v>
      </c>
      <c r="J1277" s="219"/>
    </row>
    <row r="1278" spans="1:10" s="223" customFormat="1" ht="30" x14ac:dyDescent="0.25">
      <c r="A1278" s="224" t="s">
        <v>1167</v>
      </c>
      <c r="B1278" s="59" t="s">
        <v>1168</v>
      </c>
      <c r="C1278" s="58">
        <v>5044.2340000000004</v>
      </c>
      <c r="D1278" s="36">
        <v>0</v>
      </c>
      <c r="E1278" s="36">
        <v>0</v>
      </c>
      <c r="F1278" s="36">
        <v>0</v>
      </c>
      <c r="G1278" s="36">
        <v>164.94645180000001</v>
      </c>
      <c r="H1278" s="58">
        <v>130.14123720000001</v>
      </c>
      <c r="I1278" s="58">
        <v>109.45987780000002</v>
      </c>
      <c r="J1278" s="219"/>
    </row>
    <row r="1279" spans="1:10" s="223" customFormat="1" ht="30" x14ac:dyDescent="0.25">
      <c r="A1279" s="224" t="s">
        <v>1169</v>
      </c>
      <c r="B1279" s="59" t="s">
        <v>1170</v>
      </c>
      <c r="C1279" s="58">
        <v>5044.2340000000004</v>
      </c>
      <c r="D1279" s="36">
        <v>0</v>
      </c>
      <c r="E1279" s="36">
        <v>0</v>
      </c>
      <c r="F1279" s="36">
        <v>0</v>
      </c>
      <c r="G1279" s="36">
        <v>164.94645180000001</v>
      </c>
      <c r="H1279" s="58">
        <v>130.14123720000001</v>
      </c>
      <c r="I1279" s="58">
        <v>109.45987780000002</v>
      </c>
      <c r="J1279" s="219"/>
    </row>
    <row r="1280" spans="1:10" s="223" customFormat="1" ht="30" x14ac:dyDescent="0.25">
      <c r="A1280" s="224" t="s">
        <v>1171</v>
      </c>
      <c r="B1280" s="59" t="s">
        <v>1172</v>
      </c>
      <c r="C1280" s="58">
        <v>1552.1</v>
      </c>
      <c r="D1280" s="36">
        <v>0</v>
      </c>
      <c r="E1280" s="36">
        <v>0</v>
      </c>
      <c r="F1280" s="36">
        <v>0</v>
      </c>
      <c r="G1280" s="36">
        <v>50.75367</v>
      </c>
      <c r="H1280" s="58">
        <v>40.044179999999997</v>
      </c>
      <c r="I1280" s="58">
        <v>33.680569999999996</v>
      </c>
      <c r="J1280" s="219"/>
    </row>
    <row r="1281" spans="1:10" s="223" customFormat="1" ht="30" x14ac:dyDescent="0.25">
      <c r="A1281" s="224" t="s">
        <v>1173</v>
      </c>
      <c r="B1281" s="59" t="s">
        <v>1174</v>
      </c>
      <c r="C1281" s="58">
        <v>1552.1</v>
      </c>
      <c r="D1281" s="36">
        <v>0</v>
      </c>
      <c r="E1281" s="36">
        <v>0</v>
      </c>
      <c r="F1281" s="36">
        <v>0</v>
      </c>
      <c r="G1281" s="36">
        <v>50.75367</v>
      </c>
      <c r="H1281" s="58">
        <v>40.044179999999997</v>
      </c>
      <c r="I1281" s="58">
        <v>33.680569999999996</v>
      </c>
      <c r="J1281" s="219"/>
    </row>
    <row r="1282" spans="1:10" s="223" customFormat="1" ht="30" x14ac:dyDescent="0.25">
      <c r="A1282" s="224" t="s">
        <v>1175</v>
      </c>
      <c r="B1282" s="59" t="s">
        <v>1176</v>
      </c>
      <c r="C1282" s="58">
        <v>6790.3149999999996</v>
      </c>
      <c r="D1282" s="36">
        <v>0</v>
      </c>
      <c r="E1282" s="36">
        <v>0</v>
      </c>
      <c r="F1282" s="36">
        <v>0</v>
      </c>
      <c r="G1282" s="36">
        <v>222.04330049999999</v>
      </c>
      <c r="H1282" s="58">
        <v>175.19012699999999</v>
      </c>
      <c r="I1282" s="58">
        <v>147.34983549999998</v>
      </c>
      <c r="J1282" s="219"/>
    </row>
    <row r="1283" spans="1:10" s="223" customFormat="1" ht="30" x14ac:dyDescent="0.25">
      <c r="A1283" s="224" t="s">
        <v>1177</v>
      </c>
      <c r="B1283" s="59" t="s">
        <v>1178</v>
      </c>
      <c r="C1283" s="58">
        <v>6790.3149999999996</v>
      </c>
      <c r="D1283" s="36">
        <v>0</v>
      </c>
      <c r="E1283" s="36">
        <v>0</v>
      </c>
      <c r="F1283" s="36">
        <v>0</v>
      </c>
      <c r="G1283" s="36">
        <v>222.04330049999999</v>
      </c>
      <c r="H1283" s="58">
        <v>175.19012699999999</v>
      </c>
      <c r="I1283" s="58">
        <v>147.34983549999998</v>
      </c>
      <c r="J1283" s="219"/>
    </row>
    <row r="1284" spans="1:10" s="223" customFormat="1" ht="30" x14ac:dyDescent="0.25">
      <c r="A1284" s="224" t="s">
        <v>1179</v>
      </c>
      <c r="B1284" s="59" t="s">
        <v>1180</v>
      </c>
      <c r="C1284" s="58">
        <v>2619.1215000000002</v>
      </c>
      <c r="D1284" s="36">
        <v>0</v>
      </c>
      <c r="E1284" s="36">
        <v>0</v>
      </c>
      <c r="F1284" s="36">
        <v>0</v>
      </c>
      <c r="G1284" s="36">
        <v>85.64527305</v>
      </c>
      <c r="H1284" s="58">
        <v>67.573334700000004</v>
      </c>
      <c r="I1284" s="58">
        <v>56.834936550000009</v>
      </c>
      <c r="J1284" s="219"/>
    </row>
    <row r="1285" spans="1:10" s="223" customFormat="1" ht="30" x14ac:dyDescent="0.25">
      <c r="A1285" s="224" t="s">
        <v>1181</v>
      </c>
      <c r="B1285" s="59" t="s">
        <v>1182</v>
      </c>
      <c r="C1285" s="58">
        <v>2619.1215000000002</v>
      </c>
      <c r="D1285" s="36">
        <v>0</v>
      </c>
      <c r="E1285" s="36">
        <v>0</v>
      </c>
      <c r="F1285" s="36">
        <v>0</v>
      </c>
      <c r="G1285" s="36">
        <v>85.64527305</v>
      </c>
      <c r="H1285" s="58">
        <v>67.573334700000004</v>
      </c>
      <c r="I1285" s="58">
        <v>56.834936550000009</v>
      </c>
      <c r="J1285" s="219"/>
    </row>
    <row r="1286" spans="1:10" s="223" customFormat="1" ht="30" x14ac:dyDescent="0.25">
      <c r="A1286" s="224" t="s">
        <v>1183</v>
      </c>
      <c r="B1286" s="59" t="s">
        <v>1184</v>
      </c>
      <c r="C1286" s="58">
        <v>872.98000000000184</v>
      </c>
      <c r="D1286" s="36">
        <v>0</v>
      </c>
      <c r="E1286" s="36">
        <v>0</v>
      </c>
      <c r="F1286" s="36">
        <v>0</v>
      </c>
      <c r="G1286" s="36">
        <v>28.54644600000006</v>
      </c>
      <c r="H1286" s="58">
        <v>22.522884000000047</v>
      </c>
      <c r="I1286" s="58">
        <v>18.943666000000039</v>
      </c>
      <c r="J1286" s="219"/>
    </row>
    <row r="1287" spans="1:10" s="223" customFormat="1" ht="30" x14ac:dyDescent="0.25">
      <c r="A1287" s="224" t="s">
        <v>1185</v>
      </c>
      <c r="B1287" s="59" t="s">
        <v>1186</v>
      </c>
      <c r="C1287" s="58">
        <v>872.98000000000184</v>
      </c>
      <c r="D1287" s="36">
        <v>0</v>
      </c>
      <c r="E1287" s="36">
        <v>0</v>
      </c>
      <c r="F1287" s="36">
        <v>0</v>
      </c>
      <c r="G1287" s="36">
        <v>28.54644600000006</v>
      </c>
      <c r="H1287" s="58">
        <v>22.522884000000047</v>
      </c>
      <c r="I1287" s="58">
        <v>18.943666000000039</v>
      </c>
      <c r="J1287" s="219"/>
    </row>
    <row r="1288" spans="1:10" s="223" customFormat="1" ht="30" x14ac:dyDescent="0.25">
      <c r="A1288" s="224" t="s">
        <v>1187</v>
      </c>
      <c r="B1288" s="76" t="s">
        <v>1188</v>
      </c>
      <c r="C1288" s="58">
        <v>3201.1484999999998</v>
      </c>
      <c r="D1288" s="36">
        <v>0</v>
      </c>
      <c r="E1288" s="36">
        <v>0</v>
      </c>
      <c r="F1288" s="36">
        <v>0</v>
      </c>
      <c r="G1288" s="36">
        <v>104.67755595</v>
      </c>
      <c r="H1288" s="58">
        <v>82.589631299999994</v>
      </c>
      <c r="I1288" s="58">
        <v>69.464922450000003</v>
      </c>
      <c r="J1288" s="219"/>
    </row>
    <row r="1289" spans="1:10" s="223" customFormat="1" ht="30" x14ac:dyDescent="0.25">
      <c r="A1289" s="224" t="s">
        <v>1189</v>
      </c>
      <c r="B1289" s="76" t="s">
        <v>1190</v>
      </c>
      <c r="C1289" s="58">
        <v>3201.1484999999998</v>
      </c>
      <c r="D1289" s="36">
        <v>0</v>
      </c>
      <c r="E1289" s="36">
        <v>0</v>
      </c>
      <c r="F1289" s="36">
        <v>0</v>
      </c>
      <c r="G1289" s="36">
        <v>104.67755595</v>
      </c>
      <c r="H1289" s="58">
        <v>82.589631299999994</v>
      </c>
      <c r="I1289" s="58">
        <v>69.464922450000003</v>
      </c>
      <c r="J1289" s="219"/>
    </row>
    <row r="1290" spans="1:10" s="223" customFormat="1" ht="30" x14ac:dyDescent="0.25">
      <c r="A1290" s="224" t="s">
        <v>1191</v>
      </c>
      <c r="B1290" s="221" t="s">
        <v>1192</v>
      </c>
      <c r="C1290" s="58">
        <v>1939.3100000000034</v>
      </c>
      <c r="D1290" s="36">
        <v>0</v>
      </c>
      <c r="E1290" s="36">
        <v>0</v>
      </c>
      <c r="F1290" s="36">
        <v>0</v>
      </c>
      <c r="G1290" s="36">
        <v>63.415437000000111</v>
      </c>
      <c r="H1290" s="58">
        <v>50.034198000000089</v>
      </c>
      <c r="I1290" s="58">
        <v>42.083027000000072</v>
      </c>
      <c r="J1290" s="219"/>
    </row>
    <row r="1291" spans="1:10" s="223" customFormat="1" x14ac:dyDescent="0.25">
      <c r="A1291" s="224" t="s">
        <v>1193</v>
      </c>
      <c r="B1291" s="221" t="s">
        <v>1194</v>
      </c>
      <c r="C1291" s="58">
        <v>965.04000000000178</v>
      </c>
      <c r="D1291" s="36">
        <v>0</v>
      </c>
      <c r="E1291" s="36">
        <v>0</v>
      </c>
      <c r="F1291" s="36">
        <v>0</v>
      </c>
      <c r="G1291" s="36">
        <v>31.556808000000057</v>
      </c>
      <c r="H1291" s="58">
        <v>24.898032000000047</v>
      </c>
      <c r="I1291" s="58">
        <v>20.94136800000004</v>
      </c>
      <c r="J1291" s="219"/>
    </row>
    <row r="1292" spans="1:10" s="223" customFormat="1" ht="30" x14ac:dyDescent="0.25">
      <c r="A1292" s="224" t="s">
        <v>1195</v>
      </c>
      <c r="B1292" s="221" t="s">
        <v>1196</v>
      </c>
      <c r="C1292" s="58">
        <v>243.02999999999963</v>
      </c>
      <c r="D1292" s="36">
        <v>0</v>
      </c>
      <c r="E1292" s="36">
        <v>0</v>
      </c>
      <c r="F1292" s="36">
        <v>0</v>
      </c>
      <c r="G1292" s="36">
        <v>7.9470809999999883</v>
      </c>
      <c r="H1292" s="58">
        <v>6.2701739999999901</v>
      </c>
      <c r="I1292" s="58">
        <v>5.2737509999999919</v>
      </c>
      <c r="J1292" s="219"/>
    </row>
    <row r="1293" spans="1:10" s="223" customFormat="1" ht="30" x14ac:dyDescent="0.25">
      <c r="A1293" s="224" t="s">
        <v>1197</v>
      </c>
      <c r="B1293" s="221" t="s">
        <v>1198</v>
      </c>
      <c r="C1293" s="58">
        <v>382.72999999999917</v>
      </c>
      <c r="D1293" s="36">
        <v>0</v>
      </c>
      <c r="E1293" s="36">
        <v>0</v>
      </c>
      <c r="F1293" s="36">
        <v>0</v>
      </c>
      <c r="G1293" s="36">
        <v>12.515270999999972</v>
      </c>
      <c r="H1293" s="58">
        <v>9.8744339999999777</v>
      </c>
      <c r="I1293" s="58">
        <v>8.3052409999999828</v>
      </c>
      <c r="J1293" s="219"/>
    </row>
    <row r="1294" spans="1:10" s="223" customFormat="1" ht="30" x14ac:dyDescent="0.25">
      <c r="A1294" s="224" t="s">
        <v>1199</v>
      </c>
      <c r="B1294" s="221" t="s">
        <v>1200</v>
      </c>
      <c r="C1294" s="58">
        <v>95.9</v>
      </c>
      <c r="D1294" s="36">
        <v>0</v>
      </c>
      <c r="E1294" s="36">
        <v>0</v>
      </c>
      <c r="F1294" s="36">
        <v>0</v>
      </c>
      <c r="G1294" s="36">
        <v>3.1359300000000001</v>
      </c>
      <c r="H1294" s="58">
        <v>2.4742200000000003</v>
      </c>
      <c r="I1294" s="58">
        <v>2.0810300000000002</v>
      </c>
      <c r="J1294" s="219"/>
    </row>
    <row r="1295" spans="1:10" s="223" customFormat="1" x14ac:dyDescent="0.25">
      <c r="A1295" s="224" t="s">
        <v>1201</v>
      </c>
      <c r="B1295" s="221" t="s">
        <v>1202</v>
      </c>
      <c r="C1295" s="58">
        <v>495.21999999999917</v>
      </c>
      <c r="D1295" s="36">
        <v>0</v>
      </c>
      <c r="E1295" s="36">
        <v>0</v>
      </c>
      <c r="F1295" s="36">
        <v>0</v>
      </c>
      <c r="G1295" s="36">
        <v>16.193693999999972</v>
      </c>
      <c r="H1295" s="58">
        <v>12.776675999999979</v>
      </c>
      <c r="I1295" s="58">
        <v>10.746273999999982</v>
      </c>
      <c r="J1295" s="219"/>
    </row>
    <row r="1296" spans="1:10" s="223" customFormat="1" x14ac:dyDescent="0.25">
      <c r="A1296" s="224" t="s">
        <v>1203</v>
      </c>
      <c r="B1296" s="221" t="s">
        <v>1204</v>
      </c>
      <c r="C1296" s="58">
        <v>965.04000000000178</v>
      </c>
      <c r="D1296" s="36">
        <v>0</v>
      </c>
      <c r="E1296" s="36">
        <v>0</v>
      </c>
      <c r="F1296" s="36">
        <v>0</v>
      </c>
      <c r="G1296" s="36">
        <v>31.556808000000057</v>
      </c>
      <c r="H1296" s="58">
        <v>24.898032000000047</v>
      </c>
      <c r="I1296" s="58">
        <v>20.94136800000004</v>
      </c>
      <c r="J1296" s="219"/>
    </row>
    <row r="1297" spans="1:16" s="223" customFormat="1" x14ac:dyDescent="0.25">
      <c r="A1297" s="224" t="s">
        <v>1205</v>
      </c>
      <c r="B1297" s="221" t="s">
        <v>1206</v>
      </c>
      <c r="C1297" s="58">
        <v>485.06</v>
      </c>
      <c r="D1297" s="36">
        <v>0</v>
      </c>
      <c r="E1297" s="36">
        <v>0</v>
      </c>
      <c r="F1297" s="36">
        <v>0</v>
      </c>
      <c r="G1297" s="36">
        <v>15.861462</v>
      </c>
      <c r="H1297" s="58">
        <v>12.514548</v>
      </c>
      <c r="I1297" s="58">
        <v>10.525802000000001</v>
      </c>
      <c r="J1297" s="219"/>
    </row>
    <row r="1298" spans="1:16" s="223" customFormat="1" x14ac:dyDescent="0.25">
      <c r="A1298" s="224" t="s">
        <v>1207</v>
      </c>
      <c r="B1298" s="221" t="s">
        <v>1208</v>
      </c>
      <c r="C1298" s="58">
        <v>970.15</v>
      </c>
      <c r="D1298" s="36">
        <v>0</v>
      </c>
      <c r="E1298" s="36">
        <v>0</v>
      </c>
      <c r="F1298" s="36">
        <v>0</v>
      </c>
      <c r="G1298" s="36">
        <v>31.723904999999998</v>
      </c>
      <c r="H1298" s="58">
        <v>25.029869999999999</v>
      </c>
      <c r="I1298" s="58">
        <v>21.052254999999999</v>
      </c>
      <c r="J1298" s="219"/>
    </row>
    <row r="1299" spans="1:16" s="223" customFormat="1" x14ac:dyDescent="0.25">
      <c r="A1299" s="224" t="s">
        <v>1209</v>
      </c>
      <c r="B1299" s="221" t="s">
        <v>1210</v>
      </c>
      <c r="C1299" s="58">
        <v>1163.8900000000035</v>
      </c>
      <c r="D1299" s="36">
        <v>0</v>
      </c>
      <c r="E1299" s="36">
        <v>0</v>
      </c>
      <c r="F1299" s="36">
        <v>0</v>
      </c>
      <c r="G1299" s="36">
        <v>38.059203000000117</v>
      </c>
      <c r="H1299" s="58">
        <v>30.02836200000009</v>
      </c>
      <c r="I1299" s="58">
        <v>25.256413000000077</v>
      </c>
      <c r="J1299" s="219"/>
    </row>
    <row r="1300" spans="1:16" s="223" customFormat="1" x14ac:dyDescent="0.25">
      <c r="A1300" s="224" t="s">
        <v>1211</v>
      </c>
      <c r="B1300" s="221" t="s">
        <v>1212</v>
      </c>
      <c r="C1300" s="58">
        <v>1163.8900000000035</v>
      </c>
      <c r="D1300" s="36">
        <v>0</v>
      </c>
      <c r="E1300" s="36">
        <v>0</v>
      </c>
      <c r="F1300" s="36">
        <v>0</v>
      </c>
      <c r="G1300" s="36">
        <v>38.059203000000117</v>
      </c>
      <c r="H1300" s="58">
        <v>30.02836200000009</v>
      </c>
      <c r="I1300" s="58">
        <v>25.256413000000077</v>
      </c>
      <c r="J1300" s="219"/>
    </row>
    <row r="1301" spans="1:16" s="233" customFormat="1" ht="30" x14ac:dyDescent="0.25">
      <c r="A1301" s="224" t="s">
        <v>1213</v>
      </c>
      <c r="B1301" s="221" t="s">
        <v>1214</v>
      </c>
      <c r="C1301" s="58">
        <v>965.04000000000178</v>
      </c>
      <c r="D1301" s="36">
        <v>0</v>
      </c>
      <c r="E1301" s="36">
        <v>0</v>
      </c>
      <c r="F1301" s="36">
        <v>0</v>
      </c>
      <c r="G1301" s="36">
        <v>31.556808000000057</v>
      </c>
      <c r="H1301" s="58">
        <v>24.898032000000047</v>
      </c>
      <c r="I1301" s="58">
        <v>20.94136800000004</v>
      </c>
      <c r="J1301" s="219"/>
      <c r="K1301" s="223"/>
      <c r="L1301" s="223"/>
      <c r="M1301" s="223"/>
      <c r="N1301" s="223"/>
      <c r="O1301" s="223"/>
      <c r="P1301" s="223"/>
    </row>
    <row r="1302" spans="1:16" s="223" customFormat="1" x14ac:dyDescent="0.25">
      <c r="A1302" s="224" t="s">
        <v>1215</v>
      </c>
      <c r="B1302" s="221" t="s">
        <v>1216</v>
      </c>
      <c r="C1302" s="58">
        <v>290.65999999999917</v>
      </c>
      <c r="D1302" s="36">
        <v>0</v>
      </c>
      <c r="E1302" s="36">
        <v>0</v>
      </c>
      <c r="F1302" s="36">
        <v>0</v>
      </c>
      <c r="G1302" s="36">
        <v>9.5045819999999726</v>
      </c>
      <c r="H1302" s="58">
        <v>7.4990279999999787</v>
      </c>
      <c r="I1302" s="58">
        <v>6.3073219999999823</v>
      </c>
      <c r="J1302" s="219"/>
    </row>
    <row r="1303" spans="1:16" s="223" customFormat="1" x14ac:dyDescent="0.25">
      <c r="A1303" s="224" t="s">
        <v>1217</v>
      </c>
      <c r="B1303" s="221" t="s">
        <v>1218</v>
      </c>
      <c r="C1303" s="58">
        <v>1746.2100000000034</v>
      </c>
      <c r="D1303" s="36">
        <v>0</v>
      </c>
      <c r="E1303" s="36">
        <v>0</v>
      </c>
      <c r="F1303" s="36">
        <v>0</v>
      </c>
      <c r="G1303" s="36">
        <v>57.101067000000114</v>
      </c>
      <c r="H1303" s="58">
        <v>45.052218000000089</v>
      </c>
      <c r="I1303" s="58">
        <v>37.892757000000074</v>
      </c>
      <c r="J1303" s="219"/>
    </row>
    <row r="1304" spans="1:16" s="223" customFormat="1" x14ac:dyDescent="0.25">
      <c r="A1304" s="224" t="s">
        <v>1219</v>
      </c>
      <c r="B1304" s="221" t="s">
        <v>1220</v>
      </c>
      <c r="C1304" s="58">
        <v>1163.8900000000035</v>
      </c>
      <c r="D1304" s="36">
        <v>0</v>
      </c>
      <c r="E1304" s="36">
        <v>0</v>
      </c>
      <c r="F1304" s="36">
        <v>0</v>
      </c>
      <c r="G1304" s="36">
        <v>38.059203000000117</v>
      </c>
      <c r="H1304" s="58">
        <v>30.02836200000009</v>
      </c>
      <c r="I1304" s="58">
        <v>25.256413000000077</v>
      </c>
      <c r="J1304" s="219"/>
    </row>
    <row r="1305" spans="1:16" s="223" customFormat="1" ht="30" x14ac:dyDescent="0.25">
      <c r="A1305" s="224" t="s">
        <v>1221</v>
      </c>
      <c r="B1305" s="221" t="s">
        <v>1222</v>
      </c>
      <c r="C1305" s="58">
        <v>485.06</v>
      </c>
      <c r="D1305" s="36">
        <v>0</v>
      </c>
      <c r="E1305" s="36">
        <v>0</v>
      </c>
      <c r="F1305" s="36">
        <v>0</v>
      </c>
      <c r="G1305" s="36">
        <v>15.861462</v>
      </c>
      <c r="H1305" s="58">
        <v>12.514548</v>
      </c>
      <c r="I1305" s="58">
        <v>10.525802000000001</v>
      </c>
      <c r="J1305" s="219"/>
    </row>
    <row r="1306" spans="1:16" s="223" customFormat="1" x14ac:dyDescent="0.25">
      <c r="A1306" s="224" t="s">
        <v>1223</v>
      </c>
      <c r="B1306" s="221" t="s">
        <v>1224</v>
      </c>
      <c r="C1306" s="58">
        <v>2322.2999999999929</v>
      </c>
      <c r="D1306" s="36">
        <v>0</v>
      </c>
      <c r="E1306" s="36">
        <v>0</v>
      </c>
      <c r="F1306" s="36">
        <v>0</v>
      </c>
      <c r="G1306" s="36">
        <v>75.939209999999761</v>
      </c>
      <c r="H1306" s="58">
        <v>59.915339999999816</v>
      </c>
      <c r="I1306" s="58">
        <v>50.393909999999849</v>
      </c>
      <c r="J1306" s="219"/>
    </row>
    <row r="1307" spans="1:16" s="223" customFormat="1" ht="30" x14ac:dyDescent="0.25">
      <c r="A1307" s="224" t="s">
        <v>1225</v>
      </c>
      <c r="B1307" s="221" t="s">
        <v>1226</v>
      </c>
      <c r="C1307" s="58">
        <v>582.07000000000187</v>
      </c>
      <c r="D1307" s="36">
        <v>0</v>
      </c>
      <c r="E1307" s="36">
        <v>0</v>
      </c>
      <c r="F1307" s="36">
        <v>0</v>
      </c>
      <c r="G1307" s="36">
        <v>19.033689000000059</v>
      </c>
      <c r="H1307" s="58">
        <v>15.017406000000049</v>
      </c>
      <c r="I1307" s="58">
        <v>12.630919000000041</v>
      </c>
      <c r="J1307" s="219"/>
    </row>
    <row r="1308" spans="1:16" s="223" customFormat="1" ht="30" x14ac:dyDescent="0.25">
      <c r="A1308" s="224" t="s">
        <v>1227</v>
      </c>
      <c r="B1308" s="221" t="s">
        <v>1228</v>
      </c>
      <c r="C1308" s="58">
        <v>970.15</v>
      </c>
      <c r="D1308" s="36">
        <v>0</v>
      </c>
      <c r="E1308" s="36">
        <v>0</v>
      </c>
      <c r="F1308" s="36">
        <v>0</v>
      </c>
      <c r="G1308" s="36">
        <v>31.723904999999998</v>
      </c>
      <c r="H1308" s="58">
        <v>25.029869999999999</v>
      </c>
      <c r="I1308" s="58">
        <v>21.052254999999999</v>
      </c>
      <c r="J1308" s="219"/>
    </row>
    <row r="1309" spans="1:16" s="223" customFormat="1" ht="30" x14ac:dyDescent="0.25">
      <c r="A1309" s="224" t="s">
        <v>1229</v>
      </c>
      <c r="B1309" s="221" t="s">
        <v>1230</v>
      </c>
      <c r="C1309" s="58">
        <v>1449.5700000000033</v>
      </c>
      <c r="D1309" s="36">
        <v>0</v>
      </c>
      <c r="E1309" s="36">
        <v>0</v>
      </c>
      <c r="F1309" s="36">
        <v>0</v>
      </c>
      <c r="G1309" s="36">
        <v>47.400939000000108</v>
      </c>
      <c r="H1309" s="58">
        <v>37.398906000000089</v>
      </c>
      <c r="I1309" s="58">
        <v>31.455669000000075</v>
      </c>
      <c r="J1309" s="219"/>
    </row>
    <row r="1310" spans="1:16" s="223" customFormat="1" x14ac:dyDescent="0.25">
      <c r="A1310" s="224" t="s">
        <v>1231</v>
      </c>
      <c r="B1310" s="221" t="s">
        <v>1232</v>
      </c>
      <c r="C1310" s="58">
        <v>3.67</v>
      </c>
      <c r="D1310" s="36">
        <v>0</v>
      </c>
      <c r="E1310" s="36">
        <v>0</v>
      </c>
      <c r="F1310" s="36">
        <v>0</v>
      </c>
      <c r="G1310" s="36">
        <v>0.12000899999999999</v>
      </c>
      <c r="H1310" s="58">
        <v>9.4685999999999992E-2</v>
      </c>
      <c r="I1310" s="58">
        <v>7.9639000000000001E-2</v>
      </c>
      <c r="J1310" s="219"/>
    </row>
    <row r="1311" spans="1:16" s="223" customFormat="1" x14ac:dyDescent="0.25">
      <c r="A1311" s="224" t="s">
        <v>1233</v>
      </c>
      <c r="B1311" s="221" t="s">
        <v>1234</v>
      </c>
      <c r="C1311" s="58">
        <v>1.43</v>
      </c>
      <c r="D1311" s="36">
        <v>0</v>
      </c>
      <c r="E1311" s="36">
        <v>0</v>
      </c>
      <c r="F1311" s="36">
        <v>0</v>
      </c>
      <c r="G1311" s="36">
        <v>4.6760999999999997E-2</v>
      </c>
      <c r="H1311" s="58">
        <v>3.6893999999999996E-2</v>
      </c>
      <c r="I1311" s="58">
        <v>3.1031E-2</v>
      </c>
      <c r="J1311" s="219"/>
    </row>
    <row r="1312" spans="1:16" s="223" customFormat="1" x14ac:dyDescent="0.25">
      <c r="A1312" s="224" t="s">
        <v>1235</v>
      </c>
      <c r="B1312" s="221" t="s">
        <v>1236</v>
      </c>
      <c r="C1312" s="58">
        <v>2.38</v>
      </c>
      <c r="D1312" s="36">
        <v>0</v>
      </c>
      <c r="E1312" s="36">
        <v>0</v>
      </c>
      <c r="F1312" s="36">
        <v>0</v>
      </c>
      <c r="G1312" s="36">
        <v>7.7825999999999992E-2</v>
      </c>
      <c r="H1312" s="58">
        <v>6.1404E-2</v>
      </c>
      <c r="I1312" s="58">
        <v>5.1645999999999997E-2</v>
      </c>
      <c r="J1312" s="219"/>
    </row>
    <row r="1313" spans="1:10" s="223" customFormat="1" x14ac:dyDescent="0.25">
      <c r="A1313" s="224" t="s">
        <v>1237</v>
      </c>
      <c r="B1313" s="221" t="s">
        <v>1238</v>
      </c>
      <c r="C1313" s="58">
        <v>3.14</v>
      </c>
      <c r="D1313" s="36">
        <v>0</v>
      </c>
      <c r="E1313" s="36">
        <v>0</v>
      </c>
      <c r="F1313" s="36">
        <v>0</v>
      </c>
      <c r="G1313" s="36">
        <v>0.10267800000000001</v>
      </c>
      <c r="H1313" s="58">
        <v>8.1012000000000001E-2</v>
      </c>
      <c r="I1313" s="58">
        <v>6.8138000000000004E-2</v>
      </c>
      <c r="J1313" s="219"/>
    </row>
    <row r="1314" spans="1:10" s="223" customFormat="1" x14ac:dyDescent="0.25">
      <c r="A1314" s="224" t="s">
        <v>1239</v>
      </c>
      <c r="B1314" s="221" t="s">
        <v>1240</v>
      </c>
      <c r="C1314" s="58">
        <v>2.09</v>
      </c>
      <c r="D1314" s="36">
        <v>0</v>
      </c>
      <c r="E1314" s="36">
        <v>0</v>
      </c>
      <c r="F1314" s="36">
        <v>0</v>
      </c>
      <c r="G1314" s="36">
        <v>6.8343000000000001E-2</v>
      </c>
      <c r="H1314" s="58">
        <v>5.3921999999999998E-2</v>
      </c>
      <c r="I1314" s="58">
        <v>4.5352999999999997E-2</v>
      </c>
      <c r="J1314" s="219"/>
    </row>
    <row r="1315" spans="1:10" s="223" customFormat="1" x14ac:dyDescent="0.25">
      <c r="A1315" s="224" t="s">
        <v>1241</v>
      </c>
      <c r="B1315" s="221" t="s">
        <v>1242</v>
      </c>
      <c r="C1315" s="58">
        <v>2.76</v>
      </c>
      <c r="D1315" s="36">
        <v>0</v>
      </c>
      <c r="E1315" s="36">
        <v>0</v>
      </c>
      <c r="F1315" s="36">
        <v>0</v>
      </c>
      <c r="G1315" s="36">
        <v>9.0251999999999999E-2</v>
      </c>
      <c r="H1315" s="58">
        <v>7.1207999999999994E-2</v>
      </c>
      <c r="I1315" s="58">
        <v>5.9891999999999994E-2</v>
      </c>
      <c r="J1315" s="219"/>
    </row>
    <row r="1316" spans="1:10" s="223" customFormat="1" x14ac:dyDescent="0.25">
      <c r="A1316" s="224" t="s">
        <v>1243</v>
      </c>
      <c r="B1316" s="221" t="s">
        <v>1244</v>
      </c>
      <c r="C1316" s="58">
        <v>4.75</v>
      </c>
      <c r="D1316" s="36">
        <v>0</v>
      </c>
      <c r="E1316" s="36">
        <v>0</v>
      </c>
      <c r="F1316" s="36">
        <v>0</v>
      </c>
      <c r="G1316" s="36">
        <v>0.15532499999999999</v>
      </c>
      <c r="H1316" s="58">
        <v>0.12255000000000001</v>
      </c>
      <c r="I1316" s="58">
        <v>0.103075</v>
      </c>
      <c r="J1316" s="219"/>
    </row>
    <row r="1317" spans="1:10" s="222" customFormat="1" x14ac:dyDescent="0.25">
      <c r="A1317" s="224" t="s">
        <v>1245</v>
      </c>
      <c r="B1317" s="221" t="s">
        <v>1246</v>
      </c>
      <c r="C1317" s="58">
        <v>1.1399999999999999</v>
      </c>
      <c r="D1317" s="36">
        <v>0</v>
      </c>
      <c r="E1317" s="36">
        <v>0</v>
      </c>
      <c r="F1317" s="36">
        <v>0</v>
      </c>
      <c r="G1317" s="36">
        <v>3.7277999999999999E-2</v>
      </c>
      <c r="H1317" s="58">
        <v>2.9411999999999997E-2</v>
      </c>
      <c r="I1317" s="58">
        <v>2.4738E-2</v>
      </c>
      <c r="J1317" s="219"/>
    </row>
    <row r="1318" spans="1:10" s="222" customFormat="1" x14ac:dyDescent="0.25">
      <c r="A1318" s="224" t="s">
        <v>1247</v>
      </c>
      <c r="B1318" s="221" t="s">
        <v>1248</v>
      </c>
      <c r="C1318" s="58">
        <v>0.95</v>
      </c>
      <c r="D1318" s="36">
        <v>0</v>
      </c>
      <c r="E1318" s="36">
        <v>0</v>
      </c>
      <c r="F1318" s="36">
        <v>0</v>
      </c>
      <c r="G1318" s="36">
        <v>3.1064999999999999E-2</v>
      </c>
      <c r="H1318" s="58">
        <v>2.4510000000000001E-2</v>
      </c>
      <c r="I1318" s="58">
        <v>2.0614999999999998E-2</v>
      </c>
      <c r="J1318" s="219"/>
    </row>
    <row r="1319" spans="1:10" s="222" customFormat="1" x14ac:dyDescent="0.25">
      <c r="A1319" s="224" t="s">
        <v>1249</v>
      </c>
      <c r="B1319" s="221" t="s">
        <v>1250</v>
      </c>
      <c r="C1319" s="58">
        <v>1.81</v>
      </c>
      <c r="D1319" s="36">
        <v>0</v>
      </c>
      <c r="E1319" s="36">
        <v>0</v>
      </c>
      <c r="F1319" s="36">
        <v>0</v>
      </c>
      <c r="G1319" s="36">
        <v>5.9187000000000003E-2</v>
      </c>
      <c r="H1319" s="58">
        <v>4.6698000000000003E-2</v>
      </c>
      <c r="I1319" s="58">
        <v>3.9276999999999999E-2</v>
      </c>
      <c r="J1319" s="219"/>
    </row>
    <row r="1320" spans="1:10" s="222" customFormat="1" x14ac:dyDescent="0.25">
      <c r="A1320" s="224" t="s">
        <v>1251</v>
      </c>
      <c r="B1320" s="221" t="s">
        <v>1252</v>
      </c>
      <c r="C1320" s="58">
        <v>673.14000000000181</v>
      </c>
      <c r="D1320" s="36">
        <v>0</v>
      </c>
      <c r="E1320" s="36">
        <v>0</v>
      </c>
      <c r="F1320" s="36">
        <v>0</v>
      </c>
      <c r="G1320" s="36">
        <v>22.01167800000006</v>
      </c>
      <c r="H1320" s="58">
        <v>17.367012000000045</v>
      </c>
      <c r="I1320" s="58">
        <v>14.60713800000004</v>
      </c>
      <c r="J1320" s="219"/>
    </row>
    <row r="1321" spans="1:10" s="223" customFormat="1" ht="30" x14ac:dyDescent="0.25">
      <c r="A1321" s="224" t="s">
        <v>1253</v>
      </c>
      <c r="B1321" s="221" t="s">
        <v>1254</v>
      </c>
      <c r="C1321" s="58">
        <v>436.62999999999914</v>
      </c>
      <c r="D1321" s="36">
        <v>0</v>
      </c>
      <c r="E1321" s="36">
        <v>0</v>
      </c>
      <c r="F1321" s="36">
        <v>0</v>
      </c>
      <c r="G1321" s="36">
        <v>14.277800999999972</v>
      </c>
      <c r="H1321" s="58">
        <v>11.265053999999978</v>
      </c>
      <c r="I1321" s="58">
        <v>9.4748709999999825</v>
      </c>
      <c r="J1321" s="219"/>
    </row>
    <row r="1322" spans="1:10" s="223" customFormat="1" ht="30" x14ac:dyDescent="0.25">
      <c r="A1322" s="224" t="s">
        <v>1255</v>
      </c>
      <c r="B1322" s="221" t="s">
        <v>1256</v>
      </c>
      <c r="C1322" s="58">
        <v>218.5</v>
      </c>
      <c r="D1322" s="36">
        <v>0</v>
      </c>
      <c r="E1322" s="36">
        <v>0</v>
      </c>
      <c r="F1322" s="36">
        <v>0</v>
      </c>
      <c r="G1322" s="36">
        <v>7.1449499999999997</v>
      </c>
      <c r="H1322" s="58">
        <v>5.6372999999999998</v>
      </c>
      <c r="I1322" s="58">
        <v>4.7414500000000004</v>
      </c>
      <c r="J1322" s="219"/>
    </row>
    <row r="1323" spans="1:10" s="223" customFormat="1" ht="30" x14ac:dyDescent="0.25">
      <c r="A1323" s="224" t="s">
        <v>1257</v>
      </c>
      <c r="B1323" s="221" t="s">
        <v>1258</v>
      </c>
      <c r="C1323" s="58">
        <v>218.5</v>
      </c>
      <c r="D1323" s="36">
        <v>0</v>
      </c>
      <c r="E1323" s="36">
        <v>0</v>
      </c>
      <c r="F1323" s="36">
        <v>0</v>
      </c>
      <c r="G1323" s="36">
        <v>7.1449499999999997</v>
      </c>
      <c r="H1323" s="58">
        <v>5.6372999999999998</v>
      </c>
      <c r="I1323" s="58">
        <v>4.7414500000000004</v>
      </c>
      <c r="J1323" s="219"/>
    </row>
    <row r="1324" spans="1:10" s="223" customFormat="1" ht="30" x14ac:dyDescent="0.25">
      <c r="A1324" s="224" t="s">
        <v>1259</v>
      </c>
      <c r="B1324" s="221" t="s">
        <v>1260</v>
      </c>
      <c r="C1324" s="58">
        <v>382.72999999999917</v>
      </c>
      <c r="D1324" s="36">
        <v>0</v>
      </c>
      <c r="E1324" s="36">
        <v>0</v>
      </c>
      <c r="F1324" s="36">
        <v>0</v>
      </c>
      <c r="G1324" s="36">
        <v>12.515270999999972</v>
      </c>
      <c r="H1324" s="58">
        <v>9.8744339999999777</v>
      </c>
      <c r="I1324" s="58">
        <v>8.3052409999999828</v>
      </c>
      <c r="J1324" s="219"/>
    </row>
    <row r="1325" spans="1:10" s="223" customFormat="1" ht="30" x14ac:dyDescent="0.25">
      <c r="A1325" s="224" t="s">
        <v>1261</v>
      </c>
      <c r="B1325" s="221" t="s">
        <v>1262</v>
      </c>
      <c r="C1325" s="58">
        <v>95.9</v>
      </c>
      <c r="D1325" s="36">
        <v>0</v>
      </c>
      <c r="E1325" s="36">
        <v>0</v>
      </c>
      <c r="F1325" s="36">
        <v>0</v>
      </c>
      <c r="G1325" s="36">
        <v>3.1359300000000001</v>
      </c>
      <c r="H1325" s="58">
        <v>2.4742200000000003</v>
      </c>
      <c r="I1325" s="58">
        <v>2.0810300000000002</v>
      </c>
      <c r="J1325" s="219"/>
    </row>
    <row r="1326" spans="1:10" s="223" customFormat="1" x14ac:dyDescent="0.25">
      <c r="A1326" s="224" t="s">
        <v>1263</v>
      </c>
      <c r="B1326" s="221" t="s">
        <v>1264</v>
      </c>
      <c r="C1326" s="58">
        <v>495.21999999999917</v>
      </c>
      <c r="D1326" s="36">
        <v>0</v>
      </c>
      <c r="E1326" s="36">
        <v>0</v>
      </c>
      <c r="F1326" s="36">
        <v>0</v>
      </c>
      <c r="G1326" s="36">
        <v>16.193693999999972</v>
      </c>
      <c r="H1326" s="58">
        <v>12.776675999999979</v>
      </c>
      <c r="I1326" s="58">
        <v>10.746273999999982</v>
      </c>
      <c r="J1326" s="219"/>
    </row>
    <row r="1327" spans="1:10" s="223" customFormat="1" x14ac:dyDescent="0.25">
      <c r="A1327" s="224" t="s">
        <v>1265</v>
      </c>
      <c r="B1327" s="221" t="s">
        <v>1266</v>
      </c>
      <c r="C1327" s="58">
        <v>965.04000000000178</v>
      </c>
      <c r="D1327" s="36">
        <v>0</v>
      </c>
      <c r="E1327" s="36">
        <v>0</v>
      </c>
      <c r="F1327" s="36">
        <v>0</v>
      </c>
      <c r="G1327" s="36">
        <v>31.556808000000057</v>
      </c>
      <c r="H1327" s="58">
        <v>24.898032000000047</v>
      </c>
      <c r="I1327" s="58">
        <v>20.94136800000004</v>
      </c>
      <c r="J1327" s="219"/>
    </row>
    <row r="1328" spans="1:10" s="223" customFormat="1" ht="30" x14ac:dyDescent="0.25">
      <c r="A1328" s="224" t="s">
        <v>1267</v>
      </c>
      <c r="B1328" s="221" t="s">
        <v>1268</v>
      </c>
      <c r="C1328" s="58">
        <v>485.06</v>
      </c>
      <c r="D1328" s="36">
        <v>0</v>
      </c>
      <c r="E1328" s="36">
        <v>0</v>
      </c>
      <c r="F1328" s="36">
        <v>0</v>
      </c>
      <c r="G1328" s="36">
        <v>15.861462</v>
      </c>
      <c r="H1328" s="58">
        <v>12.514548</v>
      </c>
      <c r="I1328" s="58">
        <v>10.525802000000001</v>
      </c>
      <c r="J1328" s="219"/>
    </row>
    <row r="1329" spans="1:10" s="35" customFormat="1" x14ac:dyDescent="0.25">
      <c r="A1329" s="224" t="s">
        <v>1269</v>
      </c>
      <c r="B1329" s="221" t="s">
        <v>1270</v>
      </c>
      <c r="C1329" s="58">
        <v>970.15</v>
      </c>
      <c r="D1329" s="36">
        <v>0</v>
      </c>
      <c r="E1329" s="36">
        <v>0</v>
      </c>
      <c r="F1329" s="36">
        <v>0</v>
      </c>
      <c r="G1329" s="36">
        <v>31.723904999999998</v>
      </c>
      <c r="H1329" s="58">
        <v>25.029869999999999</v>
      </c>
      <c r="I1329" s="58">
        <v>21.052254999999999</v>
      </c>
      <c r="J1329" s="219"/>
    </row>
    <row r="1330" spans="1:10" s="223" customFormat="1" ht="30" x14ac:dyDescent="0.25">
      <c r="A1330" s="224" t="s">
        <v>1271</v>
      </c>
      <c r="B1330" s="221" t="s">
        <v>1272</v>
      </c>
      <c r="C1330" s="58">
        <v>1163.8900000000035</v>
      </c>
      <c r="D1330" s="36">
        <v>0</v>
      </c>
      <c r="E1330" s="36">
        <v>0</v>
      </c>
      <c r="F1330" s="36">
        <v>0</v>
      </c>
      <c r="G1330" s="36">
        <v>38.059203000000117</v>
      </c>
      <c r="H1330" s="58">
        <v>30.02836200000009</v>
      </c>
      <c r="I1330" s="58">
        <v>25.256413000000077</v>
      </c>
      <c r="J1330" s="219"/>
    </row>
    <row r="1331" spans="1:10" s="223" customFormat="1" ht="30" x14ac:dyDescent="0.25">
      <c r="A1331" s="224" t="s">
        <v>1273</v>
      </c>
      <c r="B1331" s="221" t="s">
        <v>1274</v>
      </c>
      <c r="C1331" s="58">
        <v>1163.8900000000035</v>
      </c>
      <c r="D1331" s="36">
        <v>0</v>
      </c>
      <c r="E1331" s="36">
        <v>0</v>
      </c>
      <c r="F1331" s="36">
        <v>0</v>
      </c>
      <c r="G1331" s="36">
        <v>38.059203000000117</v>
      </c>
      <c r="H1331" s="58">
        <v>30.02836200000009</v>
      </c>
      <c r="I1331" s="58">
        <v>25.256413000000077</v>
      </c>
      <c r="J1331" s="219"/>
    </row>
    <row r="1332" spans="1:10" s="223" customFormat="1" ht="30" x14ac:dyDescent="0.25">
      <c r="A1332" s="224" t="s">
        <v>1275</v>
      </c>
      <c r="B1332" s="221" t="s">
        <v>1276</v>
      </c>
      <c r="C1332" s="58">
        <v>965.04000000000178</v>
      </c>
      <c r="D1332" s="36">
        <v>0</v>
      </c>
      <c r="E1332" s="36">
        <v>0</v>
      </c>
      <c r="F1332" s="36">
        <v>0</v>
      </c>
      <c r="G1332" s="36">
        <v>31.556808000000057</v>
      </c>
      <c r="H1332" s="58">
        <v>24.898032000000047</v>
      </c>
      <c r="I1332" s="58">
        <v>20.94136800000004</v>
      </c>
      <c r="J1332" s="219"/>
    </row>
    <row r="1333" spans="1:10" s="223" customFormat="1" x14ac:dyDescent="0.25">
      <c r="A1333" s="224" t="s">
        <v>1277</v>
      </c>
      <c r="B1333" s="221" t="s">
        <v>1216</v>
      </c>
      <c r="C1333" s="58">
        <v>290.65999999999917</v>
      </c>
      <c r="D1333" s="36">
        <v>0</v>
      </c>
      <c r="E1333" s="36">
        <v>0</v>
      </c>
      <c r="F1333" s="36">
        <v>0</v>
      </c>
      <c r="G1333" s="36">
        <v>9.5045819999999726</v>
      </c>
      <c r="H1333" s="58">
        <v>7.4990279999999787</v>
      </c>
      <c r="I1333" s="58">
        <v>6.3073219999999823</v>
      </c>
      <c r="J1333" s="219"/>
    </row>
    <row r="1334" spans="1:10" s="223" customFormat="1" ht="30" x14ac:dyDescent="0.25">
      <c r="A1334" s="224" t="s">
        <v>1278</v>
      </c>
      <c r="B1334" s="221" t="s">
        <v>1279</v>
      </c>
      <c r="C1334" s="58">
        <v>1746.2100000000034</v>
      </c>
      <c r="D1334" s="36">
        <v>0</v>
      </c>
      <c r="E1334" s="36">
        <v>0</v>
      </c>
      <c r="F1334" s="36">
        <v>0</v>
      </c>
      <c r="G1334" s="36">
        <v>57.101067000000114</v>
      </c>
      <c r="H1334" s="58">
        <v>45.052218000000089</v>
      </c>
      <c r="I1334" s="58">
        <v>37.892757000000074</v>
      </c>
      <c r="J1334" s="219"/>
    </row>
    <row r="1335" spans="1:10" s="223" customFormat="1" x14ac:dyDescent="0.25">
      <c r="A1335" s="224" t="s">
        <v>1280</v>
      </c>
      <c r="B1335" s="221" t="s">
        <v>1281</v>
      </c>
      <c r="C1335" s="58">
        <v>1163.8900000000035</v>
      </c>
      <c r="D1335" s="36">
        <v>0</v>
      </c>
      <c r="E1335" s="36">
        <v>0</v>
      </c>
      <c r="F1335" s="36">
        <v>0</v>
      </c>
      <c r="G1335" s="36">
        <v>38.059203000000117</v>
      </c>
      <c r="H1335" s="58">
        <v>30.02836200000009</v>
      </c>
      <c r="I1335" s="58">
        <v>25.256413000000077</v>
      </c>
      <c r="J1335" s="219"/>
    </row>
    <row r="1336" spans="1:10" s="223" customFormat="1" ht="30" x14ac:dyDescent="0.25">
      <c r="A1336" s="224" t="s">
        <v>1282</v>
      </c>
      <c r="B1336" s="221" t="s">
        <v>1283</v>
      </c>
      <c r="C1336" s="58">
        <v>485.06</v>
      </c>
      <c r="D1336" s="36">
        <v>0</v>
      </c>
      <c r="E1336" s="36">
        <v>0</v>
      </c>
      <c r="F1336" s="36">
        <v>0</v>
      </c>
      <c r="G1336" s="36">
        <v>15.861462</v>
      </c>
      <c r="H1336" s="58">
        <v>12.514548</v>
      </c>
      <c r="I1336" s="58">
        <v>10.525802000000001</v>
      </c>
      <c r="J1336" s="219"/>
    </row>
    <row r="1337" spans="1:10" s="223" customFormat="1" x14ac:dyDescent="0.25">
      <c r="A1337" s="224" t="s">
        <v>1284</v>
      </c>
      <c r="B1337" s="221" t="s">
        <v>1285</v>
      </c>
      <c r="C1337" s="58">
        <v>1837.7800000000034</v>
      </c>
      <c r="D1337" s="36">
        <v>0</v>
      </c>
      <c r="E1337" s="36">
        <v>0</v>
      </c>
      <c r="F1337" s="36">
        <v>0</v>
      </c>
      <c r="G1337" s="36">
        <v>60.095406000000111</v>
      </c>
      <c r="H1337" s="58">
        <v>47.414724000000085</v>
      </c>
      <c r="I1337" s="58">
        <v>39.879826000000072</v>
      </c>
      <c r="J1337" s="219"/>
    </row>
    <row r="1338" spans="1:10" s="223" customFormat="1" ht="30" x14ac:dyDescent="0.25">
      <c r="A1338" s="224" t="s">
        <v>1286</v>
      </c>
      <c r="B1338" s="221" t="s">
        <v>1287</v>
      </c>
      <c r="C1338" s="58">
        <v>460.17999999999915</v>
      </c>
      <c r="D1338" s="36">
        <v>0</v>
      </c>
      <c r="E1338" s="36">
        <v>0</v>
      </c>
      <c r="F1338" s="36">
        <v>0</v>
      </c>
      <c r="G1338" s="36">
        <v>15.047885999999972</v>
      </c>
      <c r="H1338" s="58">
        <v>11.872643999999978</v>
      </c>
      <c r="I1338" s="58">
        <v>9.9859059999999822</v>
      </c>
      <c r="J1338" s="219"/>
    </row>
    <row r="1339" spans="1:10" s="223" customFormat="1" ht="30" x14ac:dyDescent="0.25">
      <c r="A1339" s="224" t="s">
        <v>1288</v>
      </c>
      <c r="B1339" s="221" t="s">
        <v>1289</v>
      </c>
      <c r="C1339" s="58">
        <v>1449.5700000000033</v>
      </c>
      <c r="D1339" s="36">
        <v>0</v>
      </c>
      <c r="E1339" s="36">
        <v>0</v>
      </c>
      <c r="F1339" s="36">
        <v>0</v>
      </c>
      <c r="G1339" s="36">
        <v>47.400939000000108</v>
      </c>
      <c r="H1339" s="58">
        <v>37.398906000000089</v>
      </c>
      <c r="I1339" s="58">
        <v>31.455669000000075</v>
      </c>
      <c r="J1339" s="219"/>
    </row>
    <row r="1340" spans="1:10" s="223" customFormat="1" ht="30" x14ac:dyDescent="0.25">
      <c r="A1340" s="224" t="s">
        <v>1290</v>
      </c>
      <c r="B1340" s="221" t="s">
        <v>1291</v>
      </c>
      <c r="C1340" s="58">
        <v>382.72999999999917</v>
      </c>
      <c r="D1340" s="36">
        <v>0</v>
      </c>
      <c r="E1340" s="36">
        <v>0</v>
      </c>
      <c r="F1340" s="36">
        <v>0</v>
      </c>
      <c r="G1340" s="36">
        <v>12.515270999999972</v>
      </c>
      <c r="H1340" s="58">
        <v>9.8744339999999777</v>
      </c>
      <c r="I1340" s="58">
        <v>8.3052409999999828</v>
      </c>
      <c r="J1340" s="219"/>
    </row>
    <row r="1341" spans="1:10" s="223" customFormat="1" ht="30" x14ac:dyDescent="0.25">
      <c r="A1341" s="224" t="s">
        <v>1292</v>
      </c>
      <c r="B1341" s="221" t="s">
        <v>1293</v>
      </c>
      <c r="C1341" s="58">
        <v>965.04000000000178</v>
      </c>
      <c r="D1341" s="36">
        <v>0</v>
      </c>
      <c r="E1341" s="36">
        <v>0</v>
      </c>
      <c r="F1341" s="36">
        <v>0</v>
      </c>
      <c r="G1341" s="36">
        <v>31.556808000000057</v>
      </c>
      <c r="H1341" s="58">
        <v>24.898032000000047</v>
      </c>
      <c r="I1341" s="58">
        <v>20.94136800000004</v>
      </c>
      <c r="J1341" s="219"/>
    </row>
    <row r="1342" spans="1:10" s="234" customFormat="1" x14ac:dyDescent="0.25">
      <c r="A1342" s="224" t="s">
        <v>1294</v>
      </c>
      <c r="B1342" s="221" t="s">
        <v>1295</v>
      </c>
      <c r="C1342" s="58">
        <v>382.72999999999917</v>
      </c>
      <c r="D1342" s="36">
        <v>0</v>
      </c>
      <c r="E1342" s="36">
        <v>0</v>
      </c>
      <c r="F1342" s="36">
        <v>0</v>
      </c>
      <c r="G1342" s="36">
        <v>12.515270999999972</v>
      </c>
      <c r="H1342" s="58">
        <v>9.8744339999999777</v>
      </c>
      <c r="I1342" s="58">
        <v>8.3052409999999828</v>
      </c>
      <c r="J1342" s="219"/>
    </row>
    <row r="1343" spans="1:10" s="223" customFormat="1" x14ac:dyDescent="0.25">
      <c r="A1343" s="224" t="s">
        <v>1296</v>
      </c>
      <c r="B1343" s="221" t="s">
        <v>1297</v>
      </c>
      <c r="C1343" s="58">
        <v>1061.8500000000033</v>
      </c>
      <c r="D1343" s="36">
        <v>0</v>
      </c>
      <c r="E1343" s="36">
        <v>0</v>
      </c>
      <c r="F1343" s="36">
        <v>0</v>
      </c>
      <c r="G1343" s="36">
        <v>34.722495000000109</v>
      </c>
      <c r="H1343" s="58">
        <v>27.395730000000086</v>
      </c>
      <c r="I1343" s="58">
        <v>23.042145000000072</v>
      </c>
      <c r="J1343" s="219"/>
    </row>
    <row r="1344" spans="1:10" s="223" customFormat="1" ht="30" x14ac:dyDescent="0.25">
      <c r="A1344" s="224" t="s">
        <v>1298</v>
      </c>
      <c r="B1344" s="221" t="s">
        <v>1299</v>
      </c>
      <c r="C1344" s="58">
        <v>290.65999999999917</v>
      </c>
      <c r="D1344" s="36">
        <v>0</v>
      </c>
      <c r="E1344" s="36">
        <v>0</v>
      </c>
      <c r="F1344" s="36">
        <v>0</v>
      </c>
      <c r="G1344" s="36">
        <v>9.5045819999999726</v>
      </c>
      <c r="H1344" s="58">
        <v>7.4990279999999787</v>
      </c>
      <c r="I1344" s="58">
        <v>6.3073219999999823</v>
      </c>
      <c r="J1344" s="219"/>
    </row>
    <row r="1345" spans="1:10" s="223" customFormat="1" x14ac:dyDescent="0.25">
      <c r="A1345" s="224" t="s">
        <v>1300</v>
      </c>
      <c r="B1345" s="221" t="s">
        <v>1301</v>
      </c>
      <c r="C1345" s="58">
        <v>5772.2782999999999</v>
      </c>
      <c r="D1345" s="36">
        <v>0</v>
      </c>
      <c r="E1345" s="36">
        <v>0</v>
      </c>
      <c r="F1345" s="36">
        <v>0</v>
      </c>
      <c r="G1345" s="36">
        <v>188.75350040999999</v>
      </c>
      <c r="H1345" s="58">
        <v>148.92478014</v>
      </c>
      <c r="I1345" s="58">
        <v>125.25843911</v>
      </c>
      <c r="J1345" s="219"/>
    </row>
    <row r="1346" spans="1:10" s="223" customFormat="1" x14ac:dyDescent="0.25">
      <c r="A1346" s="224" t="s">
        <v>2109</v>
      </c>
      <c r="B1346" s="221" t="s">
        <v>2149</v>
      </c>
      <c r="C1346" s="58">
        <v>6208.2879999999996</v>
      </c>
      <c r="D1346" s="36">
        <v>0</v>
      </c>
      <c r="E1346" s="36">
        <v>0</v>
      </c>
      <c r="F1346" s="36">
        <v>0</v>
      </c>
      <c r="G1346" s="36">
        <v>203.01101759999997</v>
      </c>
      <c r="H1346" s="58">
        <v>160.17383039999999</v>
      </c>
      <c r="I1346" s="58">
        <v>134.7198496</v>
      </c>
      <c r="J1346" s="219"/>
    </row>
    <row r="1347" spans="1:10" s="223" customFormat="1" x14ac:dyDescent="0.25">
      <c r="A1347" s="224" t="s">
        <v>1302</v>
      </c>
      <c r="B1347" s="221" t="s">
        <v>1303</v>
      </c>
      <c r="C1347" s="58">
        <v>5772.2782999999999</v>
      </c>
      <c r="D1347" s="36">
        <v>0</v>
      </c>
      <c r="E1347" s="36">
        <v>0</v>
      </c>
      <c r="F1347" s="36">
        <v>0</v>
      </c>
      <c r="G1347" s="36">
        <v>188.75350040999999</v>
      </c>
      <c r="H1347" s="58">
        <v>148.92478014</v>
      </c>
      <c r="I1347" s="58">
        <v>125.25843911</v>
      </c>
      <c r="J1347" s="219"/>
    </row>
    <row r="1348" spans="1:10" s="223" customFormat="1" x14ac:dyDescent="0.25">
      <c r="A1348" s="235" t="s">
        <v>1304</v>
      </c>
      <c r="B1348" s="236" t="s">
        <v>1305</v>
      </c>
      <c r="C1348" s="58">
        <v>1939.3100000000034</v>
      </c>
      <c r="D1348" s="36">
        <v>0</v>
      </c>
      <c r="E1348" s="36">
        <v>0</v>
      </c>
      <c r="F1348" s="36">
        <v>0</v>
      </c>
      <c r="G1348" s="36">
        <v>63.415437000000111</v>
      </c>
      <c r="H1348" s="58">
        <v>50.034198000000089</v>
      </c>
      <c r="I1348" s="58">
        <v>42.083027000000072</v>
      </c>
      <c r="J1348" s="219"/>
    </row>
    <row r="1349" spans="1:10" s="223" customFormat="1" ht="30" x14ac:dyDescent="0.25">
      <c r="A1349" s="237" t="s">
        <v>2255</v>
      </c>
      <c r="B1349" s="278" t="s">
        <v>2256</v>
      </c>
      <c r="C1349" s="58">
        <v>324.64999999999912</v>
      </c>
      <c r="D1349" s="36">
        <v>0</v>
      </c>
      <c r="E1349" s="36">
        <v>0</v>
      </c>
      <c r="F1349" s="36">
        <v>0</v>
      </c>
      <c r="G1349" s="36">
        <v>10.616054999999971</v>
      </c>
      <c r="H1349" s="58">
        <v>8.3759699999999775</v>
      </c>
      <c r="I1349" s="58">
        <v>7.0449049999999813</v>
      </c>
      <c r="J1349" s="219"/>
    </row>
    <row r="1350" spans="1:10" s="223" customFormat="1" ht="30" x14ac:dyDescent="0.25">
      <c r="A1350" s="224" t="s">
        <v>2257</v>
      </c>
      <c r="B1350" s="221" t="s">
        <v>2258</v>
      </c>
      <c r="C1350" s="58">
        <v>382.72999999999917</v>
      </c>
      <c r="D1350" s="36">
        <v>0</v>
      </c>
      <c r="E1350" s="36">
        <v>0</v>
      </c>
      <c r="F1350" s="36">
        <v>0</v>
      </c>
      <c r="G1350" s="36">
        <v>12.515270999999972</v>
      </c>
      <c r="H1350" s="58">
        <v>9.8744339999999777</v>
      </c>
      <c r="I1350" s="58">
        <v>8.3052409999999828</v>
      </c>
      <c r="J1350" s="219"/>
    </row>
    <row r="1351" spans="1:10" s="223" customFormat="1" ht="30" x14ac:dyDescent="0.25">
      <c r="A1351" s="224" t="s">
        <v>1306</v>
      </c>
      <c r="B1351" s="221" t="s">
        <v>1307</v>
      </c>
      <c r="C1351" s="58">
        <v>305.82999999999913</v>
      </c>
      <c r="D1351" s="36">
        <v>0</v>
      </c>
      <c r="E1351" s="36">
        <v>0</v>
      </c>
      <c r="F1351" s="36">
        <v>0</v>
      </c>
      <c r="G1351" s="36">
        <v>10.000640999999971</v>
      </c>
      <c r="H1351" s="58">
        <v>7.8904139999999776</v>
      </c>
      <c r="I1351" s="58">
        <v>6.636510999999981</v>
      </c>
      <c r="J1351" s="219"/>
    </row>
    <row r="1352" spans="1:10" s="223" customFormat="1" ht="30" x14ac:dyDescent="0.25">
      <c r="A1352" s="224" t="s">
        <v>1758</v>
      </c>
      <c r="B1352" s="59" t="s">
        <v>1641</v>
      </c>
      <c r="C1352" s="58">
        <v>3977.1844999999998</v>
      </c>
      <c r="D1352" s="36">
        <v>0</v>
      </c>
      <c r="E1352" s="36">
        <v>0</v>
      </c>
      <c r="F1352" s="36">
        <v>0</v>
      </c>
      <c r="G1352" s="36">
        <v>130.05393315000001</v>
      </c>
      <c r="H1352" s="58">
        <v>102.6113601</v>
      </c>
      <c r="I1352" s="58">
        <v>86.30490365</v>
      </c>
      <c r="J1352" s="219"/>
    </row>
    <row r="1353" spans="1:10" s="223" customFormat="1" ht="30" x14ac:dyDescent="0.25">
      <c r="A1353" s="224" t="s">
        <v>1759</v>
      </c>
      <c r="B1353" s="59" t="s">
        <v>1642</v>
      </c>
      <c r="C1353" s="58">
        <v>3977.1844999999998</v>
      </c>
      <c r="D1353" s="36">
        <v>0</v>
      </c>
      <c r="E1353" s="36">
        <v>0</v>
      </c>
      <c r="F1353" s="36">
        <v>0</v>
      </c>
      <c r="G1353" s="36">
        <v>130.05393315000001</v>
      </c>
      <c r="H1353" s="58">
        <v>102.6113601</v>
      </c>
      <c r="I1353" s="58">
        <v>86.30490365</v>
      </c>
      <c r="J1353" s="219"/>
    </row>
    <row r="1354" spans="1:10" s="223" customFormat="1" ht="30" x14ac:dyDescent="0.25">
      <c r="A1354" s="224" t="s">
        <v>1750</v>
      </c>
      <c r="B1354" s="59" t="s">
        <v>1633</v>
      </c>
      <c r="C1354" s="58">
        <v>1357.9900000000034</v>
      </c>
      <c r="D1354" s="36">
        <v>0</v>
      </c>
      <c r="E1354" s="36">
        <v>0</v>
      </c>
      <c r="F1354" s="36">
        <v>0</v>
      </c>
      <c r="G1354" s="36">
        <v>44.406273000000112</v>
      </c>
      <c r="H1354" s="58">
        <v>35.03614200000009</v>
      </c>
      <c r="I1354" s="58">
        <v>29.468383000000074</v>
      </c>
      <c r="J1354" s="219"/>
    </row>
    <row r="1355" spans="1:10" s="223" customFormat="1" ht="30" x14ac:dyDescent="0.25">
      <c r="A1355" s="224" t="s">
        <v>1751</v>
      </c>
      <c r="B1355" s="59" t="s">
        <v>1634</v>
      </c>
      <c r="C1355" s="58">
        <v>1357.9900000000034</v>
      </c>
      <c r="D1355" s="36">
        <v>0</v>
      </c>
      <c r="E1355" s="36">
        <v>0</v>
      </c>
      <c r="F1355" s="36">
        <v>0</v>
      </c>
      <c r="G1355" s="36">
        <v>44.406273000000112</v>
      </c>
      <c r="H1355" s="58">
        <v>35.03614200000009</v>
      </c>
      <c r="I1355" s="58">
        <v>29.468383000000074</v>
      </c>
      <c r="J1355" s="219"/>
    </row>
    <row r="1356" spans="1:10" s="223" customFormat="1" ht="30" x14ac:dyDescent="0.25">
      <c r="A1356" s="224" t="s">
        <v>1760</v>
      </c>
      <c r="B1356" s="59" t="s">
        <v>1643</v>
      </c>
      <c r="C1356" s="58">
        <v>5044.2340000000004</v>
      </c>
      <c r="D1356" s="36">
        <v>0</v>
      </c>
      <c r="E1356" s="36">
        <v>0</v>
      </c>
      <c r="F1356" s="36">
        <v>0</v>
      </c>
      <c r="G1356" s="36">
        <v>164.94645180000001</v>
      </c>
      <c r="H1356" s="58">
        <v>130.14123720000001</v>
      </c>
      <c r="I1356" s="58">
        <v>109.45987780000002</v>
      </c>
      <c r="J1356" s="219"/>
    </row>
    <row r="1357" spans="1:10" s="223" customFormat="1" ht="30" x14ac:dyDescent="0.25">
      <c r="A1357" s="224" t="s">
        <v>1761</v>
      </c>
      <c r="B1357" s="59" t="s">
        <v>1644</v>
      </c>
      <c r="C1357" s="58">
        <v>5044.2340000000004</v>
      </c>
      <c r="D1357" s="36">
        <v>0</v>
      </c>
      <c r="E1357" s="36">
        <v>0</v>
      </c>
      <c r="F1357" s="36">
        <v>0</v>
      </c>
      <c r="G1357" s="36">
        <v>164.94645180000001</v>
      </c>
      <c r="H1357" s="58">
        <v>130.14123720000001</v>
      </c>
      <c r="I1357" s="58">
        <v>109.45987780000002</v>
      </c>
      <c r="J1357" s="219"/>
    </row>
    <row r="1358" spans="1:10" s="223" customFormat="1" ht="30" x14ac:dyDescent="0.25">
      <c r="A1358" s="224" t="s">
        <v>1752</v>
      </c>
      <c r="B1358" s="59" t="s">
        <v>1635</v>
      </c>
      <c r="C1358" s="58">
        <v>1552.1</v>
      </c>
      <c r="D1358" s="36">
        <v>0</v>
      </c>
      <c r="E1358" s="36">
        <v>0</v>
      </c>
      <c r="F1358" s="36">
        <v>0</v>
      </c>
      <c r="G1358" s="36">
        <v>50.75367</v>
      </c>
      <c r="H1358" s="58">
        <v>40.044179999999997</v>
      </c>
      <c r="I1358" s="58">
        <v>33.680569999999996</v>
      </c>
      <c r="J1358" s="219"/>
    </row>
    <row r="1359" spans="1:10" s="223" customFormat="1" ht="30" x14ac:dyDescent="0.25">
      <c r="A1359" s="224" t="s">
        <v>1753</v>
      </c>
      <c r="B1359" s="59" t="s">
        <v>1636</v>
      </c>
      <c r="C1359" s="58">
        <v>1552.1</v>
      </c>
      <c r="D1359" s="36">
        <v>0</v>
      </c>
      <c r="E1359" s="36">
        <v>0</v>
      </c>
      <c r="F1359" s="36">
        <v>0</v>
      </c>
      <c r="G1359" s="36">
        <v>50.75367</v>
      </c>
      <c r="H1359" s="58">
        <v>40.044179999999997</v>
      </c>
      <c r="I1359" s="58">
        <v>33.680569999999996</v>
      </c>
      <c r="J1359" s="219"/>
    </row>
    <row r="1360" spans="1:10" s="223" customFormat="1" ht="30" x14ac:dyDescent="0.25">
      <c r="A1360" s="277" t="s">
        <v>1762</v>
      </c>
      <c r="B1360" s="279" t="s">
        <v>1645</v>
      </c>
      <c r="C1360" s="158">
        <v>6790.3149999999996</v>
      </c>
      <c r="D1360" s="157">
        <v>0</v>
      </c>
      <c r="E1360" s="157">
        <v>0</v>
      </c>
      <c r="F1360" s="157">
        <v>0</v>
      </c>
      <c r="G1360" s="157">
        <v>222.04330049999999</v>
      </c>
      <c r="H1360" s="158">
        <v>175.19012699999999</v>
      </c>
      <c r="I1360" s="158">
        <v>147.34983549999998</v>
      </c>
      <c r="J1360" s="219"/>
    </row>
    <row r="1361" spans="1:10" s="223" customFormat="1" ht="30" x14ac:dyDescent="0.25">
      <c r="A1361" s="224" t="s">
        <v>1763</v>
      </c>
      <c r="B1361" s="59" t="s">
        <v>1646</v>
      </c>
      <c r="C1361" s="58">
        <v>6790.3149999999996</v>
      </c>
      <c r="D1361" s="36">
        <v>0</v>
      </c>
      <c r="E1361" s="36">
        <v>0</v>
      </c>
      <c r="F1361" s="36">
        <v>0</v>
      </c>
      <c r="G1361" s="157">
        <v>222.04330049999999</v>
      </c>
      <c r="H1361" s="158">
        <v>175.19012699999999</v>
      </c>
      <c r="I1361" s="158">
        <v>147.34983549999998</v>
      </c>
      <c r="J1361" s="219"/>
    </row>
    <row r="1362" spans="1:10" s="223" customFormat="1" ht="30" x14ac:dyDescent="0.25">
      <c r="A1362" s="224" t="s">
        <v>1754</v>
      </c>
      <c r="B1362" s="59" t="s">
        <v>1637</v>
      </c>
      <c r="C1362" s="58">
        <v>2619.1215000000002</v>
      </c>
      <c r="D1362" s="36">
        <v>0</v>
      </c>
      <c r="E1362" s="36">
        <v>0</v>
      </c>
      <c r="F1362" s="36">
        <v>0</v>
      </c>
      <c r="G1362" s="157">
        <v>85.64527305</v>
      </c>
      <c r="H1362" s="158">
        <v>67.573334700000004</v>
      </c>
      <c r="I1362" s="158">
        <v>56.834936550000009</v>
      </c>
      <c r="J1362" s="219"/>
    </row>
    <row r="1363" spans="1:10" s="223" customFormat="1" ht="30" x14ac:dyDescent="0.25">
      <c r="A1363" s="224" t="s">
        <v>1755</v>
      </c>
      <c r="B1363" s="59" t="s">
        <v>1638</v>
      </c>
      <c r="C1363" s="58">
        <v>2619.1215000000002</v>
      </c>
      <c r="D1363" s="36">
        <v>0</v>
      </c>
      <c r="E1363" s="36">
        <v>0</v>
      </c>
      <c r="F1363" s="36">
        <v>0</v>
      </c>
      <c r="G1363" s="157">
        <v>85.64527305</v>
      </c>
      <c r="H1363" s="158">
        <v>67.573334700000004</v>
      </c>
      <c r="I1363" s="158">
        <v>56.834936550000009</v>
      </c>
      <c r="J1363" s="219"/>
    </row>
    <row r="1364" spans="1:10" s="223" customFormat="1" ht="30" x14ac:dyDescent="0.25">
      <c r="A1364" s="224" t="s">
        <v>1748</v>
      </c>
      <c r="B1364" s="59" t="s">
        <v>1631</v>
      </c>
      <c r="C1364" s="58">
        <v>872.98000000000184</v>
      </c>
      <c r="D1364" s="36">
        <v>0</v>
      </c>
      <c r="E1364" s="36">
        <v>0</v>
      </c>
      <c r="F1364" s="36">
        <v>0</v>
      </c>
      <c r="G1364" s="157">
        <v>28.54644600000006</v>
      </c>
      <c r="H1364" s="158">
        <v>22.522884000000047</v>
      </c>
      <c r="I1364" s="158">
        <v>18.943666000000039</v>
      </c>
      <c r="J1364" s="219"/>
    </row>
    <row r="1365" spans="1:10" s="223" customFormat="1" ht="30" x14ac:dyDescent="0.25">
      <c r="A1365" s="224" t="s">
        <v>1749</v>
      </c>
      <c r="B1365" s="59" t="s">
        <v>1632</v>
      </c>
      <c r="C1365" s="58">
        <v>872.98000000000184</v>
      </c>
      <c r="D1365" s="36">
        <v>0</v>
      </c>
      <c r="E1365" s="36">
        <v>0</v>
      </c>
      <c r="F1365" s="36">
        <v>0</v>
      </c>
      <c r="G1365" s="157">
        <v>28.54644600000006</v>
      </c>
      <c r="H1365" s="158">
        <v>22.522884000000047</v>
      </c>
      <c r="I1365" s="158">
        <v>18.943666000000039</v>
      </c>
      <c r="J1365" s="219"/>
    </row>
    <row r="1366" spans="1:10" s="223" customFormat="1" ht="30" x14ac:dyDescent="0.25">
      <c r="A1366" s="224" t="s">
        <v>1756</v>
      </c>
      <c r="B1366" s="76" t="s">
        <v>1639</v>
      </c>
      <c r="C1366" s="58">
        <v>3201.1484999999998</v>
      </c>
      <c r="D1366" s="36">
        <v>0</v>
      </c>
      <c r="E1366" s="36">
        <v>0</v>
      </c>
      <c r="F1366" s="36">
        <v>0</v>
      </c>
      <c r="G1366" s="157">
        <v>104.67755595</v>
      </c>
      <c r="H1366" s="158">
        <v>82.589631299999994</v>
      </c>
      <c r="I1366" s="158">
        <v>69.464922450000003</v>
      </c>
      <c r="J1366" s="219"/>
    </row>
    <row r="1367" spans="1:10" s="223" customFormat="1" ht="30" x14ac:dyDescent="0.25">
      <c r="A1367" s="224" t="s">
        <v>1757</v>
      </c>
      <c r="B1367" s="76" t="s">
        <v>1640</v>
      </c>
      <c r="C1367" s="58">
        <v>3201.1484999999998</v>
      </c>
      <c r="D1367" s="36">
        <v>0</v>
      </c>
      <c r="E1367" s="36">
        <v>0</v>
      </c>
      <c r="F1367" s="36">
        <v>0</v>
      </c>
      <c r="G1367" s="157">
        <v>104.67755595</v>
      </c>
      <c r="H1367" s="158">
        <v>82.589631299999994</v>
      </c>
      <c r="I1367" s="158">
        <v>69.464922450000003</v>
      </c>
      <c r="J1367" s="219"/>
    </row>
    <row r="1368" spans="1:10" s="223" customFormat="1" ht="45" x14ac:dyDescent="0.25">
      <c r="A1368" s="224" t="s">
        <v>1308</v>
      </c>
      <c r="B1368" s="108" t="s">
        <v>2784</v>
      </c>
      <c r="C1368" s="58">
        <v>82.71</v>
      </c>
      <c r="D1368" s="36">
        <v>0</v>
      </c>
      <c r="E1368" s="36">
        <v>0</v>
      </c>
      <c r="F1368" s="36">
        <v>0</v>
      </c>
      <c r="G1368" s="157">
        <v>2.7046169999999998</v>
      </c>
      <c r="H1368" s="158">
        <v>2.133918</v>
      </c>
      <c r="I1368" s="158">
        <v>1.7948069999999998</v>
      </c>
      <c r="J1368" s="219"/>
    </row>
    <row r="1369" spans="1:10" s="223" customFormat="1" x14ac:dyDescent="0.25">
      <c r="A1369" s="224" t="s">
        <v>1309</v>
      </c>
      <c r="B1369" s="221" t="s">
        <v>1310</v>
      </c>
      <c r="C1369" s="58">
        <v>135.81999999999957</v>
      </c>
      <c r="D1369" s="36">
        <v>0</v>
      </c>
      <c r="E1369" s="36">
        <v>0</v>
      </c>
      <c r="F1369" s="36">
        <v>0</v>
      </c>
      <c r="G1369" s="157">
        <v>4.441313999999986</v>
      </c>
      <c r="H1369" s="158">
        <v>3.5041559999999889</v>
      </c>
      <c r="I1369" s="158">
        <v>2.9472939999999905</v>
      </c>
      <c r="J1369" s="219"/>
    </row>
    <row r="1370" spans="1:10" s="223" customFormat="1" x14ac:dyDescent="0.25">
      <c r="A1370" s="224" t="s">
        <v>1311</v>
      </c>
      <c r="B1370" s="221" t="s">
        <v>1312</v>
      </c>
      <c r="C1370" s="58">
        <v>159.30000000000001</v>
      </c>
      <c r="D1370" s="36">
        <v>0</v>
      </c>
      <c r="E1370" s="36">
        <v>0</v>
      </c>
      <c r="F1370" s="36">
        <v>0</v>
      </c>
      <c r="G1370" s="157">
        <v>5.2091100000000008</v>
      </c>
      <c r="H1370" s="158">
        <v>4.1099399999999999</v>
      </c>
      <c r="I1370" s="158">
        <v>3.4568100000000004</v>
      </c>
      <c r="J1370" s="219"/>
    </row>
    <row r="1371" spans="1:10" s="223" customFormat="1" x14ac:dyDescent="0.25">
      <c r="A1371" s="220" t="s">
        <v>1313</v>
      </c>
      <c r="B1371" s="221" t="s">
        <v>1314</v>
      </c>
      <c r="C1371" s="58">
        <v>0</v>
      </c>
      <c r="D1371" s="36">
        <v>0</v>
      </c>
      <c r="E1371" s="36">
        <v>0</v>
      </c>
      <c r="F1371" s="36">
        <v>576</v>
      </c>
      <c r="G1371" s="36">
        <v>48</v>
      </c>
      <c r="H1371" s="58">
        <v>48</v>
      </c>
      <c r="I1371" s="58">
        <v>48</v>
      </c>
      <c r="J1371" s="219"/>
    </row>
    <row r="1372" spans="1:10" s="223" customFormat="1" x14ac:dyDescent="0.25">
      <c r="A1372" s="224" t="s">
        <v>2270</v>
      </c>
      <c r="B1372" s="221" t="s">
        <v>2280</v>
      </c>
      <c r="C1372" s="58">
        <v>0</v>
      </c>
      <c r="D1372" s="36">
        <v>0</v>
      </c>
      <c r="E1372" s="36">
        <v>0</v>
      </c>
      <c r="F1372" s="36">
        <v>750</v>
      </c>
      <c r="G1372" s="157">
        <v>62.5</v>
      </c>
      <c r="H1372" s="158">
        <v>62.5</v>
      </c>
      <c r="I1372" s="158">
        <v>62.5</v>
      </c>
      <c r="J1372" s="219"/>
    </row>
    <row r="1373" spans="1:10" s="223" customFormat="1" x14ac:dyDescent="0.25">
      <c r="A1373" s="224" t="s">
        <v>2259</v>
      </c>
      <c r="B1373" s="221" t="s">
        <v>2260</v>
      </c>
      <c r="C1373" s="58">
        <v>477.9</v>
      </c>
      <c r="D1373" s="36">
        <v>0</v>
      </c>
      <c r="E1373" s="36">
        <v>0</v>
      </c>
      <c r="F1373" s="36">
        <v>0</v>
      </c>
      <c r="G1373" s="157">
        <v>15.627329999999999</v>
      </c>
      <c r="H1373" s="158">
        <v>12.32982</v>
      </c>
      <c r="I1373" s="158">
        <v>10.370429999999999</v>
      </c>
      <c r="J1373" s="219"/>
    </row>
    <row r="1374" spans="1:10" s="223" customFormat="1" ht="30" x14ac:dyDescent="0.25">
      <c r="A1374" s="224" t="s">
        <v>1613</v>
      </c>
      <c r="B1374" s="221" t="s">
        <v>1779</v>
      </c>
      <c r="C1374" s="58">
        <v>2216.8699999999926</v>
      </c>
      <c r="D1374" s="36">
        <v>300</v>
      </c>
      <c r="E1374" s="36">
        <v>0</v>
      </c>
      <c r="F1374" s="36">
        <v>0</v>
      </c>
      <c r="G1374" s="157">
        <v>89.158315666666425</v>
      </c>
      <c r="H1374" s="158">
        <v>75.945245999999813</v>
      </c>
      <c r="I1374" s="158">
        <v>68.106078999999838</v>
      </c>
      <c r="J1374" s="219"/>
    </row>
    <row r="1375" spans="1:10" s="223" customFormat="1" x14ac:dyDescent="0.25">
      <c r="A1375" s="224" t="s">
        <v>1315</v>
      </c>
      <c r="B1375" s="221" t="s">
        <v>612</v>
      </c>
      <c r="C1375" s="58">
        <v>667.23000000000195</v>
      </c>
      <c r="D1375" s="36">
        <v>84</v>
      </c>
      <c r="E1375" s="36">
        <v>0</v>
      </c>
      <c r="F1375" s="36">
        <v>0</v>
      </c>
      <c r="G1375" s="157">
        <v>26.485087666666733</v>
      </c>
      <c r="H1375" s="158">
        <v>22.46453400000005</v>
      </c>
      <c r="I1375" s="158">
        <v>20.078891000000041</v>
      </c>
      <c r="J1375" s="219"/>
    </row>
    <row r="1376" spans="1:10" s="223" customFormat="1" x14ac:dyDescent="0.25">
      <c r="A1376" s="224" t="s">
        <v>1316</v>
      </c>
      <c r="B1376" s="221" t="s">
        <v>1317</v>
      </c>
      <c r="C1376" s="58">
        <v>1726.5200000000034</v>
      </c>
      <c r="D1376" s="36">
        <v>228</v>
      </c>
      <c r="E1376" s="36">
        <v>0</v>
      </c>
      <c r="F1376" s="36">
        <v>0</v>
      </c>
      <c r="G1376" s="157">
        <v>69.123870666666775</v>
      </c>
      <c r="H1376" s="158">
        <v>58.794216000000091</v>
      </c>
      <c r="I1376" s="158">
        <v>52.665484000000077</v>
      </c>
      <c r="J1376" s="219"/>
    </row>
    <row r="1377" spans="1:10" s="223" customFormat="1" x14ac:dyDescent="0.25">
      <c r="A1377" s="220" t="s">
        <v>1830</v>
      </c>
      <c r="B1377" s="221" t="s">
        <v>1318</v>
      </c>
      <c r="C1377" s="58">
        <v>0</v>
      </c>
      <c r="D1377" s="36">
        <v>0</v>
      </c>
      <c r="E1377" s="36">
        <v>0</v>
      </c>
      <c r="F1377" s="36">
        <v>3085</v>
      </c>
      <c r="G1377" s="157">
        <v>257.08333333333331</v>
      </c>
      <c r="H1377" s="158">
        <v>257.08333333333331</v>
      </c>
      <c r="I1377" s="158">
        <v>257.08333333333331</v>
      </c>
      <c r="J1377" s="219"/>
    </row>
    <row r="1378" spans="1:10" s="223" customFormat="1" x14ac:dyDescent="0.25">
      <c r="A1378" s="224" t="s">
        <v>1319</v>
      </c>
      <c r="B1378" s="221" t="s">
        <v>619</v>
      </c>
      <c r="C1378" s="58">
        <v>91.9</v>
      </c>
      <c r="D1378" s="36">
        <v>0</v>
      </c>
      <c r="E1378" s="36">
        <v>0</v>
      </c>
      <c r="F1378" s="36">
        <v>0</v>
      </c>
      <c r="G1378" s="157">
        <v>3.0051300000000003</v>
      </c>
      <c r="H1378" s="158">
        <v>2.3710200000000001</v>
      </c>
      <c r="I1378" s="158">
        <v>1.9942300000000002</v>
      </c>
      <c r="J1378" s="219"/>
    </row>
    <row r="1379" spans="1:10" s="223" customFormat="1" x14ac:dyDescent="0.25">
      <c r="A1379" s="224" t="s">
        <v>1320</v>
      </c>
      <c r="B1379" s="221" t="s">
        <v>674</v>
      </c>
      <c r="C1379" s="58">
        <v>134.76999999999956</v>
      </c>
      <c r="D1379" s="36">
        <v>0</v>
      </c>
      <c r="E1379" s="36">
        <v>0</v>
      </c>
      <c r="F1379" s="36">
        <v>0</v>
      </c>
      <c r="G1379" s="157">
        <v>4.4069789999999855</v>
      </c>
      <c r="H1379" s="158">
        <v>3.4770659999999887</v>
      </c>
      <c r="I1379" s="158">
        <v>2.9245089999999903</v>
      </c>
      <c r="J1379" s="219"/>
    </row>
    <row r="1380" spans="1:10" s="223" customFormat="1" x14ac:dyDescent="0.25">
      <c r="A1380" s="224" t="s">
        <v>1909</v>
      </c>
      <c r="B1380" s="221" t="s">
        <v>1994</v>
      </c>
      <c r="C1380" s="58">
        <v>137.80999999999958</v>
      </c>
      <c r="D1380" s="36">
        <v>0</v>
      </c>
      <c r="E1380" s="36">
        <v>0</v>
      </c>
      <c r="F1380" s="36">
        <v>0</v>
      </c>
      <c r="G1380" s="157">
        <v>4.5063869999999859</v>
      </c>
      <c r="H1380" s="158">
        <v>3.5554979999999889</v>
      </c>
      <c r="I1380" s="158">
        <v>2.9904769999999909</v>
      </c>
      <c r="J1380" s="219"/>
    </row>
    <row r="1381" spans="1:10" s="223" customFormat="1" x14ac:dyDescent="0.25">
      <c r="A1381" s="224" t="s">
        <v>1321</v>
      </c>
      <c r="B1381" s="221" t="s">
        <v>1322</v>
      </c>
      <c r="C1381" s="58">
        <v>241.97999999999962</v>
      </c>
      <c r="D1381" s="36">
        <v>0</v>
      </c>
      <c r="E1381" s="36">
        <v>0</v>
      </c>
      <c r="F1381" s="36">
        <v>0</v>
      </c>
      <c r="G1381" s="157">
        <v>7.9127459999999878</v>
      </c>
      <c r="H1381" s="158">
        <v>6.2430839999999899</v>
      </c>
      <c r="I1381" s="158">
        <v>5.250965999999992</v>
      </c>
      <c r="J1381" s="219"/>
    </row>
    <row r="1382" spans="1:10" s="223" customFormat="1" x14ac:dyDescent="0.25">
      <c r="A1382" s="224" t="s">
        <v>1323</v>
      </c>
      <c r="B1382" s="221" t="s">
        <v>1324</v>
      </c>
      <c r="C1382" s="58">
        <v>72.500000000000028</v>
      </c>
      <c r="D1382" s="36">
        <v>0</v>
      </c>
      <c r="E1382" s="36">
        <v>0</v>
      </c>
      <c r="F1382" s="36">
        <v>0</v>
      </c>
      <c r="G1382" s="157">
        <v>2.370750000000001</v>
      </c>
      <c r="H1382" s="158">
        <v>1.8705000000000007</v>
      </c>
      <c r="I1382" s="158">
        <v>1.5732500000000007</v>
      </c>
      <c r="J1382" s="219"/>
    </row>
    <row r="1383" spans="1:10" s="223" customFormat="1" x14ac:dyDescent="0.25">
      <c r="A1383" s="224" t="s">
        <v>1325</v>
      </c>
      <c r="B1383" s="221" t="s">
        <v>1326</v>
      </c>
      <c r="C1383" s="58">
        <v>867.75000000000182</v>
      </c>
      <c r="D1383" s="36">
        <v>0</v>
      </c>
      <c r="E1383" s="36">
        <v>0</v>
      </c>
      <c r="F1383" s="36">
        <v>0</v>
      </c>
      <c r="G1383" s="157">
        <v>28.37542500000006</v>
      </c>
      <c r="H1383" s="158">
        <v>22.387950000000046</v>
      </c>
      <c r="I1383" s="158">
        <v>18.83017500000004</v>
      </c>
      <c r="J1383" s="219"/>
    </row>
    <row r="1384" spans="1:10" s="223" customFormat="1" ht="45" x14ac:dyDescent="0.25">
      <c r="A1384" s="224" t="s">
        <v>1327</v>
      </c>
      <c r="B1384" s="221" t="s">
        <v>1328</v>
      </c>
      <c r="C1384" s="58">
        <v>194</v>
      </c>
      <c r="D1384" s="36">
        <v>0</v>
      </c>
      <c r="E1384" s="36">
        <v>0</v>
      </c>
      <c r="F1384" s="36">
        <v>0</v>
      </c>
      <c r="G1384" s="157">
        <v>6.3437999999999999</v>
      </c>
      <c r="H1384" s="158">
        <v>5.0052000000000003</v>
      </c>
      <c r="I1384" s="158">
        <v>4.2098000000000004</v>
      </c>
      <c r="J1384" s="219"/>
    </row>
    <row r="1385" spans="1:10" s="223" customFormat="1" x14ac:dyDescent="0.25">
      <c r="A1385" s="224" t="s">
        <v>2265</v>
      </c>
      <c r="B1385" s="221" t="s">
        <v>2274</v>
      </c>
      <c r="C1385" s="58">
        <v>0</v>
      </c>
      <c r="D1385" s="36">
        <v>0</v>
      </c>
      <c r="E1385" s="36">
        <v>0</v>
      </c>
      <c r="F1385" s="36">
        <v>600</v>
      </c>
      <c r="G1385" s="36">
        <v>50</v>
      </c>
      <c r="H1385" s="58">
        <v>50</v>
      </c>
      <c r="I1385" s="58">
        <v>50</v>
      </c>
      <c r="J1385" s="219"/>
    </row>
    <row r="1386" spans="1:10" x14ac:dyDescent="0.25">
      <c r="A1386" s="224" t="s">
        <v>2268</v>
      </c>
      <c r="B1386" s="221" t="s">
        <v>2278</v>
      </c>
      <c r="C1386" s="58">
        <v>1212.5300000000034</v>
      </c>
      <c r="D1386" s="36">
        <v>0</v>
      </c>
      <c r="E1386" s="36">
        <v>0</v>
      </c>
      <c r="F1386" s="36">
        <v>0</v>
      </c>
      <c r="G1386" s="36">
        <v>39.649731000000109</v>
      </c>
      <c r="H1386" s="58">
        <v>31.283274000000088</v>
      </c>
      <c r="I1386" s="58">
        <v>26.311901000000073</v>
      </c>
    </row>
    <row r="1387" spans="1:10" ht="45" x14ac:dyDescent="0.25">
      <c r="A1387" s="224" t="s">
        <v>1329</v>
      </c>
      <c r="B1387" s="221" t="s">
        <v>1330</v>
      </c>
      <c r="C1387" s="58">
        <v>0</v>
      </c>
      <c r="D1387" s="36">
        <v>0</v>
      </c>
      <c r="E1387" s="36">
        <v>0</v>
      </c>
      <c r="F1387" s="36">
        <v>2040</v>
      </c>
      <c r="G1387" s="36">
        <v>170</v>
      </c>
      <c r="H1387" s="58">
        <v>170</v>
      </c>
      <c r="I1387" s="58">
        <v>170</v>
      </c>
    </row>
    <row r="1388" spans="1:10" x14ac:dyDescent="0.25">
      <c r="A1388" s="224" t="s">
        <v>1612</v>
      </c>
      <c r="B1388" s="221" t="s">
        <v>1778</v>
      </c>
      <c r="C1388" s="58">
        <v>1179.6500000000035</v>
      </c>
      <c r="D1388" s="36">
        <v>156</v>
      </c>
      <c r="E1388" s="36">
        <v>0</v>
      </c>
      <c r="F1388" s="36">
        <v>0</v>
      </c>
      <c r="G1388" s="36">
        <v>47.241221666666782</v>
      </c>
      <c r="H1388" s="58">
        <v>40.184970000000092</v>
      </c>
      <c r="I1388" s="58">
        <v>35.998405000000076</v>
      </c>
    </row>
    <row r="1389" spans="1:10" x14ac:dyDescent="0.25">
      <c r="A1389" s="224" t="s">
        <v>1331</v>
      </c>
      <c r="B1389" s="221" t="s">
        <v>1332</v>
      </c>
      <c r="C1389" s="58">
        <v>241.97999999999962</v>
      </c>
      <c r="D1389" s="36">
        <v>0</v>
      </c>
      <c r="E1389" s="36">
        <v>0</v>
      </c>
      <c r="F1389" s="36">
        <v>0</v>
      </c>
      <c r="G1389" s="36">
        <v>7.9127459999999878</v>
      </c>
      <c r="H1389" s="58">
        <v>6.2430839999999899</v>
      </c>
      <c r="I1389" s="58">
        <v>5.250965999999992</v>
      </c>
    </row>
    <row r="1390" spans="1:10" x14ac:dyDescent="0.25">
      <c r="A1390" s="224" t="s">
        <v>2269</v>
      </c>
      <c r="B1390" s="221" t="s">
        <v>2279</v>
      </c>
      <c r="C1390" s="58">
        <v>1212.5400000000034</v>
      </c>
      <c r="D1390" s="36">
        <v>0</v>
      </c>
      <c r="E1390" s="36">
        <v>0</v>
      </c>
      <c r="F1390" s="36">
        <v>0</v>
      </c>
      <c r="G1390" s="36">
        <v>39.650058000000108</v>
      </c>
      <c r="H1390" s="58">
        <v>31.283532000000086</v>
      </c>
      <c r="I1390" s="58">
        <v>26.312118000000073</v>
      </c>
    </row>
    <row r="1391" spans="1:10" x14ac:dyDescent="0.25">
      <c r="A1391" s="224" t="s">
        <v>1910</v>
      </c>
      <c r="B1391" s="221" t="s">
        <v>1995</v>
      </c>
      <c r="C1391" s="58">
        <v>0</v>
      </c>
      <c r="D1391" s="36">
        <v>0</v>
      </c>
      <c r="E1391" s="36">
        <v>0</v>
      </c>
      <c r="F1391" s="36">
        <v>8136</v>
      </c>
      <c r="G1391" s="36">
        <v>678</v>
      </c>
      <c r="H1391" s="58">
        <v>678</v>
      </c>
      <c r="I1391" s="58">
        <v>678</v>
      </c>
    </row>
    <row r="1392" spans="1:10" ht="30" x14ac:dyDescent="0.25">
      <c r="A1392" s="220" t="s">
        <v>1333</v>
      </c>
      <c r="B1392" s="221" t="s">
        <v>1334</v>
      </c>
      <c r="C1392" s="58">
        <v>0</v>
      </c>
      <c r="D1392" s="36">
        <v>0</v>
      </c>
      <c r="E1392" s="36">
        <v>0</v>
      </c>
      <c r="F1392" s="36">
        <v>2196</v>
      </c>
      <c r="G1392" s="36">
        <v>183</v>
      </c>
      <c r="H1392" s="58">
        <v>183</v>
      </c>
      <c r="I1392" s="58">
        <v>183</v>
      </c>
    </row>
    <row r="1393" spans="1:9" x14ac:dyDescent="0.25">
      <c r="A1393" s="220" t="s">
        <v>1335</v>
      </c>
      <c r="B1393" s="221" t="s">
        <v>1336</v>
      </c>
      <c r="C1393" s="58">
        <v>0</v>
      </c>
      <c r="D1393" s="36">
        <v>0</v>
      </c>
      <c r="E1393" s="36">
        <v>0</v>
      </c>
      <c r="F1393" s="36">
        <v>468</v>
      </c>
      <c r="G1393" s="36">
        <v>39</v>
      </c>
      <c r="H1393" s="58">
        <v>39</v>
      </c>
      <c r="I1393" s="58">
        <v>39</v>
      </c>
    </row>
    <row r="1394" spans="1:9" ht="30" x14ac:dyDescent="0.25">
      <c r="A1394" s="224" t="s">
        <v>1337</v>
      </c>
      <c r="B1394" s="221" t="s">
        <v>1338</v>
      </c>
      <c r="C1394" s="58">
        <v>289.59999999999917</v>
      </c>
      <c r="D1394" s="36">
        <v>0</v>
      </c>
      <c r="E1394" s="36">
        <v>0</v>
      </c>
      <c r="F1394" s="36">
        <v>0</v>
      </c>
      <c r="G1394" s="36">
        <v>9.4699199999999735</v>
      </c>
      <c r="H1394" s="58">
        <v>7.4716799999999788</v>
      </c>
      <c r="I1394" s="58">
        <v>6.2843199999999824</v>
      </c>
    </row>
    <row r="1395" spans="1:9" ht="30" x14ac:dyDescent="0.25">
      <c r="A1395" s="224" t="s">
        <v>1339</v>
      </c>
      <c r="B1395" s="221" t="s">
        <v>1340</v>
      </c>
      <c r="C1395" s="58">
        <v>193</v>
      </c>
      <c r="D1395" s="36">
        <v>0</v>
      </c>
      <c r="E1395" s="36">
        <v>0</v>
      </c>
      <c r="F1395" s="36">
        <v>0</v>
      </c>
      <c r="G1395" s="36">
        <v>6.3110999999999997</v>
      </c>
      <c r="H1395" s="58">
        <v>4.9794</v>
      </c>
      <c r="I1395" s="58">
        <v>4.1881000000000004</v>
      </c>
    </row>
    <row r="1396" spans="1:9" ht="30" x14ac:dyDescent="0.25">
      <c r="A1396" s="224" t="s">
        <v>1341</v>
      </c>
      <c r="B1396" s="221" t="s">
        <v>1342</v>
      </c>
      <c r="C1396" s="58">
        <v>144.91999999999959</v>
      </c>
      <c r="D1396" s="36">
        <v>0</v>
      </c>
      <c r="E1396" s="36">
        <v>0</v>
      </c>
      <c r="F1396" s="36">
        <v>0</v>
      </c>
      <c r="G1396" s="36">
        <v>4.7388839999999863</v>
      </c>
      <c r="H1396" s="58">
        <v>3.7389359999999896</v>
      </c>
      <c r="I1396" s="58">
        <v>3.144763999999991</v>
      </c>
    </row>
    <row r="1397" spans="1:9" x14ac:dyDescent="0.25">
      <c r="A1397" s="224" t="s">
        <v>1343</v>
      </c>
      <c r="B1397" s="221" t="s">
        <v>1344</v>
      </c>
      <c r="C1397" s="58">
        <v>221.9899999999999</v>
      </c>
      <c r="D1397" s="36">
        <v>36</v>
      </c>
      <c r="E1397" s="36">
        <v>0</v>
      </c>
      <c r="F1397" s="36">
        <v>0</v>
      </c>
      <c r="G1397" s="36">
        <v>9.2590729999999972</v>
      </c>
      <c r="H1397" s="58">
        <v>7.9773419999999975</v>
      </c>
      <c r="I1397" s="58">
        <v>7.2171829999999986</v>
      </c>
    </row>
    <row r="1398" spans="1:9" x14ac:dyDescent="0.25">
      <c r="A1398" s="224" t="s">
        <v>1345</v>
      </c>
      <c r="B1398" s="221" t="s">
        <v>1346</v>
      </c>
      <c r="C1398" s="58">
        <v>888.23000000000172</v>
      </c>
      <c r="D1398" s="36">
        <v>120</v>
      </c>
      <c r="E1398" s="36">
        <v>0</v>
      </c>
      <c r="F1398" s="36">
        <v>0</v>
      </c>
      <c r="G1398" s="36">
        <v>35.711787666666723</v>
      </c>
      <c r="H1398" s="58">
        <v>30.416334000000045</v>
      </c>
      <c r="I1398" s="58">
        <v>27.274591000000036</v>
      </c>
    </row>
    <row r="1399" spans="1:9" ht="30" x14ac:dyDescent="0.25">
      <c r="A1399" s="224" t="s">
        <v>1911</v>
      </c>
      <c r="B1399" s="221" t="s">
        <v>1996</v>
      </c>
      <c r="C1399" s="58">
        <v>1213.0500000000034</v>
      </c>
      <c r="D1399" s="36">
        <v>0</v>
      </c>
      <c r="E1399" s="36">
        <v>0</v>
      </c>
      <c r="F1399" s="36">
        <v>0</v>
      </c>
      <c r="G1399" s="36">
        <v>39.666735000000109</v>
      </c>
      <c r="H1399" s="58">
        <v>31.296690000000087</v>
      </c>
      <c r="I1399" s="58">
        <v>26.323185000000073</v>
      </c>
    </row>
    <row r="1400" spans="1:9" ht="60" x14ac:dyDescent="0.25">
      <c r="A1400" s="220" t="s">
        <v>1347</v>
      </c>
      <c r="B1400" s="221" t="s">
        <v>1348</v>
      </c>
      <c r="C1400" s="58">
        <v>0</v>
      </c>
      <c r="D1400" s="36">
        <v>0</v>
      </c>
      <c r="E1400" s="36">
        <v>0</v>
      </c>
      <c r="F1400" s="36">
        <v>600</v>
      </c>
      <c r="G1400" s="36">
        <v>50</v>
      </c>
      <c r="H1400" s="58">
        <v>50</v>
      </c>
      <c r="I1400" s="58">
        <v>50</v>
      </c>
    </row>
    <row r="1401" spans="1:9" ht="30" x14ac:dyDescent="0.25">
      <c r="A1401" s="220" t="s">
        <v>1349</v>
      </c>
      <c r="B1401" s="221" t="s">
        <v>1350</v>
      </c>
      <c r="C1401" s="58">
        <v>0</v>
      </c>
      <c r="D1401" s="36">
        <v>0</v>
      </c>
      <c r="E1401" s="36">
        <v>0</v>
      </c>
      <c r="F1401" s="36">
        <v>360</v>
      </c>
      <c r="G1401" s="36">
        <v>30</v>
      </c>
      <c r="H1401" s="58">
        <v>30</v>
      </c>
      <c r="I1401" s="58">
        <v>30</v>
      </c>
    </row>
    <row r="1402" spans="1:9" ht="30" x14ac:dyDescent="0.25">
      <c r="A1402" s="224" t="s">
        <v>2110</v>
      </c>
      <c r="B1402" s="221" t="s">
        <v>2150</v>
      </c>
      <c r="C1402" s="58">
        <v>0</v>
      </c>
      <c r="D1402" s="36">
        <v>0</v>
      </c>
      <c r="E1402" s="36">
        <v>0</v>
      </c>
      <c r="F1402" s="36">
        <v>360</v>
      </c>
      <c r="G1402" s="36">
        <v>30</v>
      </c>
      <c r="H1402" s="58">
        <v>30</v>
      </c>
      <c r="I1402" s="58">
        <v>30</v>
      </c>
    </row>
    <row r="1403" spans="1:9" ht="30" x14ac:dyDescent="0.25">
      <c r="A1403" s="220" t="s">
        <v>1351</v>
      </c>
      <c r="B1403" s="221" t="s">
        <v>1352</v>
      </c>
      <c r="C1403" s="58">
        <v>0</v>
      </c>
      <c r="D1403" s="36">
        <v>0</v>
      </c>
      <c r="E1403" s="36">
        <v>0</v>
      </c>
      <c r="F1403" s="36">
        <v>240</v>
      </c>
      <c r="G1403" s="36">
        <v>20</v>
      </c>
      <c r="H1403" s="58">
        <v>20</v>
      </c>
      <c r="I1403" s="58">
        <v>20</v>
      </c>
    </row>
    <row r="1404" spans="1:9" ht="30" x14ac:dyDescent="0.25">
      <c r="A1404" s="224" t="s">
        <v>2111</v>
      </c>
      <c r="B1404" s="221" t="s">
        <v>2151</v>
      </c>
      <c r="C1404" s="58">
        <v>0</v>
      </c>
      <c r="D1404" s="36">
        <v>0</v>
      </c>
      <c r="E1404" s="36">
        <v>0</v>
      </c>
      <c r="F1404" s="36">
        <v>238.32</v>
      </c>
      <c r="G1404" s="36">
        <v>19.86</v>
      </c>
      <c r="H1404" s="58">
        <v>19.86</v>
      </c>
      <c r="I1404" s="58">
        <v>19.86</v>
      </c>
    </row>
    <row r="1405" spans="1:9" ht="30" x14ac:dyDescent="0.25">
      <c r="A1405" s="220" t="s">
        <v>1353</v>
      </c>
      <c r="B1405" s="221" t="s">
        <v>1354</v>
      </c>
      <c r="C1405" s="58">
        <v>0</v>
      </c>
      <c r="D1405" s="36">
        <v>0</v>
      </c>
      <c r="E1405" s="36">
        <v>0</v>
      </c>
      <c r="F1405" s="36">
        <v>480</v>
      </c>
      <c r="G1405" s="36">
        <v>40</v>
      </c>
      <c r="H1405" s="58">
        <v>40</v>
      </c>
      <c r="I1405" s="58">
        <v>40</v>
      </c>
    </row>
    <row r="1406" spans="1:9" ht="30" x14ac:dyDescent="0.25">
      <c r="A1406" s="224" t="s">
        <v>2112</v>
      </c>
      <c r="B1406" s="221" t="s">
        <v>2152</v>
      </c>
      <c r="C1406" s="58">
        <v>0</v>
      </c>
      <c r="D1406" s="36">
        <v>0</v>
      </c>
      <c r="E1406" s="36">
        <v>0</v>
      </c>
      <c r="F1406" s="36">
        <v>476.65</v>
      </c>
      <c r="G1406" s="36">
        <v>39.720833333333331</v>
      </c>
      <c r="H1406" s="58">
        <v>39.72</v>
      </c>
      <c r="I1406" s="58">
        <v>39.72</v>
      </c>
    </row>
    <row r="1407" spans="1:9" x14ac:dyDescent="0.25">
      <c r="A1407" s="224" t="s">
        <v>1355</v>
      </c>
      <c r="B1407" s="221" t="s">
        <v>1356</v>
      </c>
      <c r="C1407" s="58">
        <v>290.90999999999963</v>
      </c>
      <c r="D1407" s="36">
        <v>36</v>
      </c>
      <c r="E1407" s="36">
        <v>0</v>
      </c>
      <c r="F1407" s="36">
        <v>0</v>
      </c>
      <c r="G1407" s="36">
        <v>11.512756999999988</v>
      </c>
      <c r="H1407" s="58">
        <v>9.7554779999999894</v>
      </c>
      <c r="I1407" s="58">
        <v>8.7127469999999914</v>
      </c>
    </row>
    <row r="1408" spans="1:9" x14ac:dyDescent="0.25">
      <c r="A1408" s="224" t="s">
        <v>1918</v>
      </c>
      <c r="B1408" s="221" t="s">
        <v>2003</v>
      </c>
      <c r="C1408" s="58">
        <v>137.79999999999959</v>
      </c>
      <c r="D1408" s="36">
        <v>0</v>
      </c>
      <c r="E1408" s="36">
        <v>0</v>
      </c>
      <c r="F1408" s="36">
        <v>0</v>
      </c>
      <c r="G1408" s="36">
        <v>4.5060599999999864</v>
      </c>
      <c r="H1408" s="58">
        <v>3.5552399999999893</v>
      </c>
      <c r="I1408" s="58">
        <v>2.9902599999999913</v>
      </c>
    </row>
    <row r="1409" spans="1:9" x14ac:dyDescent="0.25">
      <c r="A1409" s="224" t="s">
        <v>2267</v>
      </c>
      <c r="B1409" s="89" t="s">
        <v>2277</v>
      </c>
      <c r="C1409" s="58">
        <v>0</v>
      </c>
      <c r="D1409" s="36">
        <v>0</v>
      </c>
      <c r="E1409" s="36">
        <v>0</v>
      </c>
      <c r="F1409" s="36">
        <v>600</v>
      </c>
      <c r="G1409" s="36">
        <v>50</v>
      </c>
      <c r="H1409" s="58">
        <v>50</v>
      </c>
      <c r="I1409" s="58">
        <v>50</v>
      </c>
    </row>
    <row r="1410" spans="1:9" ht="30" x14ac:dyDescent="0.25">
      <c r="A1410" s="220" t="s">
        <v>1357</v>
      </c>
      <c r="B1410" s="221" t="s">
        <v>1358</v>
      </c>
      <c r="C1410" s="58">
        <v>0</v>
      </c>
      <c r="D1410" s="36">
        <v>0</v>
      </c>
      <c r="E1410" s="36">
        <v>0</v>
      </c>
      <c r="F1410" s="36">
        <v>2893</v>
      </c>
      <c r="G1410" s="36">
        <v>241.08333333333334</v>
      </c>
      <c r="H1410" s="58">
        <v>230.67</v>
      </c>
      <c r="I1410" s="58">
        <v>230.67</v>
      </c>
    </row>
    <row r="1411" spans="1:9" x14ac:dyDescent="0.25">
      <c r="A1411" s="224" t="s">
        <v>1912</v>
      </c>
      <c r="B1411" s="221" t="s">
        <v>1997</v>
      </c>
      <c r="C1411" s="58">
        <v>4850.2250000000004</v>
      </c>
      <c r="D1411" s="36">
        <v>0</v>
      </c>
      <c r="E1411" s="36">
        <v>0</v>
      </c>
      <c r="F1411" s="36">
        <v>0</v>
      </c>
      <c r="G1411" s="36">
        <v>158.60235750000001</v>
      </c>
      <c r="H1411" s="58">
        <v>125.135805</v>
      </c>
      <c r="I1411" s="58">
        <v>105.24988250000001</v>
      </c>
    </row>
    <row r="1412" spans="1:9" x14ac:dyDescent="0.25">
      <c r="A1412" s="224" t="s">
        <v>1913</v>
      </c>
      <c r="B1412" s="221" t="s">
        <v>1998</v>
      </c>
      <c r="C1412" s="58">
        <v>0</v>
      </c>
      <c r="D1412" s="36">
        <v>0</v>
      </c>
      <c r="E1412" s="36">
        <v>0</v>
      </c>
      <c r="F1412" s="36">
        <v>7864</v>
      </c>
      <c r="G1412" s="36">
        <v>655.33333333333337</v>
      </c>
      <c r="H1412" s="58">
        <v>655.33333333333337</v>
      </c>
      <c r="I1412" s="58">
        <v>655.33333333333337</v>
      </c>
    </row>
    <row r="1413" spans="1:9" x14ac:dyDescent="0.25">
      <c r="A1413" s="224" t="s">
        <v>1914</v>
      </c>
      <c r="B1413" s="221" t="s">
        <v>1999</v>
      </c>
      <c r="C1413" s="58">
        <v>1067.0700000000033</v>
      </c>
      <c r="D1413" s="36">
        <v>0</v>
      </c>
      <c r="E1413" s="36">
        <v>0</v>
      </c>
      <c r="F1413" s="36">
        <v>0</v>
      </c>
      <c r="G1413" s="36">
        <v>34.893189000000106</v>
      </c>
      <c r="H1413" s="58">
        <v>27.530406000000088</v>
      </c>
      <c r="I1413" s="58">
        <v>23.155419000000073</v>
      </c>
    </row>
    <row r="1414" spans="1:9" ht="30" x14ac:dyDescent="0.25">
      <c r="A1414" s="224" t="s">
        <v>1719</v>
      </c>
      <c r="B1414" s="77" t="s">
        <v>1651</v>
      </c>
      <c r="C1414" s="58">
        <v>3020.7099999999928</v>
      </c>
      <c r="D1414" s="36">
        <v>456</v>
      </c>
      <c r="E1414" s="36">
        <v>0</v>
      </c>
      <c r="F1414" s="36">
        <v>0</v>
      </c>
      <c r="G1414" s="36">
        <v>124.11055033333309</v>
      </c>
      <c r="H1414" s="58">
        <v>106.43431799999982</v>
      </c>
      <c r="I1414" s="58">
        <v>95.949406999999837</v>
      </c>
    </row>
    <row r="1415" spans="1:9" ht="60" x14ac:dyDescent="0.25">
      <c r="A1415" s="224" t="s">
        <v>1721</v>
      </c>
      <c r="B1415" s="221" t="s">
        <v>1605</v>
      </c>
      <c r="C1415" s="58">
        <v>1375.0900000000033</v>
      </c>
      <c r="D1415" s="36">
        <v>204</v>
      </c>
      <c r="E1415" s="36">
        <v>0</v>
      </c>
      <c r="F1415" s="36">
        <v>0</v>
      </c>
      <c r="G1415" s="36">
        <v>56.298776333333443</v>
      </c>
      <c r="H1415" s="58">
        <v>48.227322000000086</v>
      </c>
      <c r="I1415" s="58">
        <v>43.439453000000071</v>
      </c>
    </row>
    <row r="1416" spans="1:9" ht="30" x14ac:dyDescent="0.25">
      <c r="A1416" s="224" t="s">
        <v>1722</v>
      </c>
      <c r="B1416" s="78" t="s">
        <v>1606</v>
      </c>
      <c r="C1416" s="58">
        <v>121.2</v>
      </c>
      <c r="D1416" s="36">
        <v>0</v>
      </c>
      <c r="E1416" s="36">
        <v>0</v>
      </c>
      <c r="F1416" s="36">
        <v>0</v>
      </c>
      <c r="G1416" s="36">
        <v>3.9632399999999999</v>
      </c>
      <c r="H1416" s="58">
        <v>3.12696</v>
      </c>
      <c r="I1416" s="58">
        <v>2.6300400000000002</v>
      </c>
    </row>
    <row r="1417" spans="1:9" ht="60" x14ac:dyDescent="0.25">
      <c r="A1417" s="224" t="s">
        <v>1720</v>
      </c>
      <c r="B1417" s="78" t="s">
        <v>1604</v>
      </c>
      <c r="C1417" s="58">
        <v>534.48000000000138</v>
      </c>
      <c r="D1417" s="36">
        <v>84</v>
      </c>
      <c r="E1417" s="36">
        <v>0</v>
      </c>
      <c r="F1417" s="36">
        <v>0</v>
      </c>
      <c r="G1417" s="36">
        <v>22.144162666666713</v>
      </c>
      <c r="H1417" s="58">
        <v>19.039584000000033</v>
      </c>
      <c r="I1417" s="58">
        <v>17.198216000000031</v>
      </c>
    </row>
    <row r="1418" spans="1:9" x14ac:dyDescent="0.25">
      <c r="A1418" s="224" t="s">
        <v>1724</v>
      </c>
      <c r="B1418" s="221" t="s">
        <v>1608</v>
      </c>
      <c r="C1418" s="58">
        <v>371.01999999999975</v>
      </c>
      <c r="D1418" s="36">
        <v>60</v>
      </c>
      <c r="E1418" s="36">
        <v>0</v>
      </c>
      <c r="F1418" s="36">
        <v>0</v>
      </c>
      <c r="G1418" s="36">
        <v>15.465687333333326</v>
      </c>
      <c r="H1418" s="58">
        <v>13.322315999999994</v>
      </c>
      <c r="I1418" s="58">
        <v>12.051133999999994</v>
      </c>
    </row>
    <row r="1419" spans="1:9" x14ac:dyDescent="0.25">
      <c r="A1419" s="224" t="s">
        <v>1723</v>
      </c>
      <c r="B1419" s="78" t="s">
        <v>1607</v>
      </c>
      <c r="C1419" s="58">
        <v>59.210000000000065</v>
      </c>
      <c r="D1419" s="36">
        <v>0</v>
      </c>
      <c r="E1419" s="36">
        <v>0</v>
      </c>
      <c r="F1419" s="36">
        <v>0</v>
      </c>
      <c r="G1419" s="36">
        <v>1.9361670000000022</v>
      </c>
      <c r="H1419" s="58">
        <v>1.5276180000000017</v>
      </c>
      <c r="I1419" s="58">
        <v>1.2848570000000015</v>
      </c>
    </row>
    <row r="1420" spans="1:9" x14ac:dyDescent="0.25">
      <c r="A1420" s="224" t="s">
        <v>1359</v>
      </c>
      <c r="B1420" s="221" t="s">
        <v>1360</v>
      </c>
      <c r="C1420" s="58">
        <v>1138.2600000000034</v>
      </c>
      <c r="D1420" s="36">
        <v>84</v>
      </c>
      <c r="E1420" s="36">
        <v>0</v>
      </c>
      <c r="F1420" s="36">
        <v>0</v>
      </c>
      <c r="G1420" s="36">
        <v>41.887768666666773</v>
      </c>
      <c r="H1420" s="58">
        <v>34.617108000000087</v>
      </c>
      <c r="I1420" s="58">
        <v>30.300242000000075</v>
      </c>
    </row>
    <row r="1421" spans="1:9" x14ac:dyDescent="0.25">
      <c r="A1421" s="224" t="s">
        <v>1361</v>
      </c>
      <c r="B1421" s="221" t="s">
        <v>652</v>
      </c>
      <c r="C1421" s="58">
        <v>550</v>
      </c>
      <c r="D1421" s="36">
        <v>72</v>
      </c>
      <c r="E1421" s="36">
        <v>0</v>
      </c>
      <c r="F1421" s="36">
        <v>0</v>
      </c>
      <c r="G1421" s="36">
        <v>21.984999999999999</v>
      </c>
      <c r="H1421" s="58">
        <v>18.689999999999998</v>
      </c>
      <c r="I1421" s="58">
        <v>16.734999999999999</v>
      </c>
    </row>
    <row r="1422" spans="1:9" ht="30" x14ac:dyDescent="0.25">
      <c r="A1422" s="224" t="s">
        <v>2651</v>
      </c>
      <c r="B1422" s="221" t="s">
        <v>2273</v>
      </c>
      <c r="C1422" s="58">
        <v>1212.5400000000034</v>
      </c>
      <c r="D1422" s="36">
        <v>0</v>
      </c>
      <c r="E1422" s="36">
        <v>0</v>
      </c>
      <c r="F1422" s="36">
        <v>0</v>
      </c>
      <c r="G1422" s="36">
        <v>39.650058000000108</v>
      </c>
      <c r="H1422" s="58">
        <v>31.283532000000086</v>
      </c>
      <c r="I1422" s="58">
        <v>26.312118000000073</v>
      </c>
    </row>
    <row r="1423" spans="1:9" ht="30" x14ac:dyDescent="0.25">
      <c r="A1423" s="224" t="s">
        <v>2476</v>
      </c>
      <c r="B1423" s="221" t="s">
        <v>2275</v>
      </c>
      <c r="C1423" s="58">
        <v>1212</v>
      </c>
      <c r="D1423" s="36">
        <v>0</v>
      </c>
      <c r="E1423" s="36">
        <v>0</v>
      </c>
      <c r="F1423" s="36">
        <v>0</v>
      </c>
      <c r="G1423" s="36">
        <v>39.632399999999997</v>
      </c>
      <c r="H1423" s="58">
        <v>31.269600000000001</v>
      </c>
      <c r="I1423" s="58">
        <v>26.3004</v>
      </c>
    </row>
    <row r="1424" spans="1:9" ht="30" x14ac:dyDescent="0.25">
      <c r="A1424" s="224" t="s">
        <v>2266</v>
      </c>
      <c r="B1424" s="89" t="s">
        <v>2276</v>
      </c>
      <c r="C1424" s="58">
        <v>0</v>
      </c>
      <c r="D1424" s="36">
        <v>0</v>
      </c>
      <c r="E1424" s="36">
        <v>0</v>
      </c>
      <c r="F1424" s="36">
        <v>713</v>
      </c>
      <c r="G1424" s="36">
        <v>59.33</v>
      </c>
      <c r="H1424" s="58">
        <v>59.33</v>
      </c>
      <c r="I1424" s="58">
        <v>59.33</v>
      </c>
    </row>
    <row r="1425" spans="1:9" x14ac:dyDescent="0.25">
      <c r="A1425" s="224" t="s">
        <v>1915</v>
      </c>
      <c r="B1425" s="221" t="s">
        <v>2000</v>
      </c>
      <c r="C1425" s="58">
        <v>1600.7700000000034</v>
      </c>
      <c r="D1425" s="36">
        <v>0</v>
      </c>
      <c r="E1425" s="36">
        <v>0</v>
      </c>
      <c r="F1425" s="36">
        <v>0</v>
      </c>
      <c r="G1425" s="36">
        <v>52.345179000000108</v>
      </c>
      <c r="H1425" s="58">
        <v>41.299866000000087</v>
      </c>
      <c r="I1425" s="58">
        <v>34.736709000000076</v>
      </c>
    </row>
    <row r="1426" spans="1:9" ht="30" x14ac:dyDescent="0.25">
      <c r="A1426" s="224" t="s">
        <v>1916</v>
      </c>
      <c r="B1426" s="221" t="s">
        <v>2001</v>
      </c>
      <c r="C1426" s="58">
        <v>0</v>
      </c>
      <c r="D1426" s="36">
        <v>0</v>
      </c>
      <c r="E1426" s="36">
        <v>0</v>
      </c>
      <c r="F1426" s="36">
        <v>2220</v>
      </c>
      <c r="G1426" s="36">
        <v>185</v>
      </c>
      <c r="H1426" s="58">
        <v>185</v>
      </c>
      <c r="I1426" s="58">
        <v>185</v>
      </c>
    </row>
    <row r="1427" spans="1:9" ht="30" x14ac:dyDescent="0.25">
      <c r="A1427" s="224" t="s">
        <v>2660</v>
      </c>
      <c r="B1427" s="221" t="s">
        <v>2272</v>
      </c>
      <c r="C1427" s="58">
        <v>1212.5300000000034</v>
      </c>
      <c r="D1427" s="36">
        <v>0</v>
      </c>
      <c r="E1427" s="36">
        <v>0</v>
      </c>
      <c r="F1427" s="36">
        <v>0</v>
      </c>
      <c r="G1427" s="36">
        <v>39.649731000000109</v>
      </c>
      <c r="H1427" s="58">
        <v>31.283274000000088</v>
      </c>
      <c r="I1427" s="58">
        <v>26.311901000000073</v>
      </c>
    </row>
    <row r="1428" spans="1:9" ht="45" x14ac:dyDescent="0.25">
      <c r="A1428" s="224" t="s">
        <v>2113</v>
      </c>
      <c r="B1428" s="221" t="s">
        <v>2153</v>
      </c>
      <c r="C1428" s="58">
        <v>0</v>
      </c>
      <c r="D1428" s="36">
        <v>0</v>
      </c>
      <c r="E1428" s="36">
        <v>0</v>
      </c>
      <c r="F1428" s="36">
        <v>2508</v>
      </c>
      <c r="G1428" s="36">
        <v>209</v>
      </c>
      <c r="H1428" s="58">
        <v>209</v>
      </c>
      <c r="I1428" s="58">
        <v>209</v>
      </c>
    </row>
    <row r="1429" spans="1:9" x14ac:dyDescent="0.25">
      <c r="A1429" s="224" t="s">
        <v>1362</v>
      </c>
      <c r="B1429" s="221" t="s">
        <v>1363</v>
      </c>
      <c r="C1429" s="58">
        <v>111.3</v>
      </c>
      <c r="D1429" s="36">
        <v>0</v>
      </c>
      <c r="E1429" s="36">
        <v>0</v>
      </c>
      <c r="F1429" s="36">
        <v>0</v>
      </c>
      <c r="G1429" s="36">
        <v>3.63951</v>
      </c>
      <c r="H1429" s="58">
        <v>2.87154</v>
      </c>
      <c r="I1429" s="58">
        <v>2.4152100000000001</v>
      </c>
    </row>
    <row r="1430" spans="1:9" x14ac:dyDescent="0.25">
      <c r="A1430" s="224" t="s">
        <v>1364</v>
      </c>
      <c r="B1430" s="221" t="s">
        <v>1365</v>
      </c>
      <c r="C1430" s="58">
        <v>150.03999999999959</v>
      </c>
      <c r="D1430" s="36">
        <v>0</v>
      </c>
      <c r="E1430" s="36">
        <v>0</v>
      </c>
      <c r="F1430" s="36">
        <v>0</v>
      </c>
      <c r="G1430" s="36">
        <v>4.9063079999999868</v>
      </c>
      <c r="H1430" s="58">
        <v>3.8710319999999894</v>
      </c>
      <c r="I1430" s="58">
        <v>3.2558679999999911</v>
      </c>
    </row>
    <row r="1431" spans="1:9" x14ac:dyDescent="0.25">
      <c r="A1431" s="224" t="s">
        <v>1366</v>
      </c>
      <c r="B1431" s="221" t="s">
        <v>752</v>
      </c>
      <c r="C1431" s="58">
        <v>129</v>
      </c>
      <c r="D1431" s="36">
        <v>0</v>
      </c>
      <c r="E1431" s="36">
        <v>0</v>
      </c>
      <c r="F1431" s="36">
        <v>0</v>
      </c>
      <c r="G1431" s="36">
        <v>4.2183000000000002</v>
      </c>
      <c r="H1431" s="58">
        <v>3.3281999999999998</v>
      </c>
      <c r="I1431" s="58">
        <v>2.7993000000000001</v>
      </c>
    </row>
    <row r="1432" spans="1:9" x14ac:dyDescent="0.25">
      <c r="A1432" s="224" t="s">
        <v>1367</v>
      </c>
      <c r="B1432" s="221" t="s">
        <v>753</v>
      </c>
      <c r="C1432" s="58">
        <v>104.12000000000015</v>
      </c>
      <c r="D1432" s="36">
        <v>0</v>
      </c>
      <c r="E1432" s="36">
        <v>0</v>
      </c>
      <c r="F1432" s="36">
        <v>0</v>
      </c>
      <c r="G1432" s="36">
        <v>3.4047240000000047</v>
      </c>
      <c r="H1432" s="58">
        <v>2.6862960000000036</v>
      </c>
      <c r="I1432" s="58">
        <v>2.2594040000000031</v>
      </c>
    </row>
    <row r="1433" spans="1:9" ht="45" x14ac:dyDescent="0.25">
      <c r="A1433" s="224" t="s">
        <v>1368</v>
      </c>
      <c r="B1433" s="221" t="s">
        <v>754</v>
      </c>
      <c r="C1433" s="58">
        <v>93.93</v>
      </c>
      <c r="D1433" s="36">
        <v>0</v>
      </c>
      <c r="E1433" s="36">
        <v>0</v>
      </c>
      <c r="F1433" s="36">
        <v>0</v>
      </c>
      <c r="G1433" s="36">
        <v>3.0715110000000001</v>
      </c>
      <c r="H1433" s="58">
        <v>2.423394</v>
      </c>
      <c r="I1433" s="58">
        <v>2.038281</v>
      </c>
    </row>
    <row r="1434" spans="1:9" x14ac:dyDescent="0.25">
      <c r="A1434" s="224" t="s">
        <v>1369</v>
      </c>
      <c r="B1434" s="221" t="s">
        <v>755</v>
      </c>
      <c r="C1434" s="58">
        <v>123.5</v>
      </c>
      <c r="D1434" s="36">
        <v>0</v>
      </c>
      <c r="E1434" s="36">
        <v>0</v>
      </c>
      <c r="F1434" s="36">
        <v>0</v>
      </c>
      <c r="G1434" s="36">
        <v>4.0384500000000001</v>
      </c>
      <c r="H1434" s="58">
        <v>3.1863000000000001</v>
      </c>
      <c r="I1434" s="58">
        <v>2.6799500000000003</v>
      </c>
    </row>
    <row r="1435" spans="1:9" ht="45" x14ac:dyDescent="0.25">
      <c r="A1435" s="37" t="s">
        <v>2949</v>
      </c>
      <c r="B1435" s="42" t="s">
        <v>2960</v>
      </c>
      <c r="C1435" s="88">
        <v>2541.25</v>
      </c>
      <c r="D1435" s="88">
        <v>348</v>
      </c>
      <c r="E1435" s="36">
        <v>0</v>
      </c>
      <c r="F1435" s="36">
        <v>0</v>
      </c>
      <c r="G1435" s="36">
        <f>C1435*0.0327+D1435*2/36+E1435/12+F1435/12</f>
        <v>102.43220833333334</v>
      </c>
      <c r="H1435" s="58">
        <f>C1435*0.0258+D1435*3/48+E1435/12+F1435/12</f>
        <v>87.314250000000001</v>
      </c>
      <c r="I1435" s="58">
        <f>C1435*0.0217+D1435*4/60+E1435/12+G1435/12</f>
        <v>86.881142361111102</v>
      </c>
    </row>
    <row r="1436" spans="1:9" ht="45" x14ac:dyDescent="0.25">
      <c r="A1436" s="37" t="s">
        <v>2950</v>
      </c>
      <c r="B1436" s="42" t="s">
        <v>2961</v>
      </c>
      <c r="C1436" s="88">
        <v>1638.75</v>
      </c>
      <c r="D1436" s="88">
        <v>240</v>
      </c>
      <c r="E1436" s="36">
        <v>0</v>
      </c>
      <c r="F1436" s="36">
        <v>0</v>
      </c>
      <c r="G1436" s="36">
        <f>C1436*0.0327+D1436*2/36+E1436/12+F1436/12</f>
        <v>66.920458333333329</v>
      </c>
      <c r="H1436" s="58">
        <f>C1436*0.0258+D1436*3/48+E1436/12+F1436/12</f>
        <v>57.27975</v>
      </c>
      <c r="I1436" s="58">
        <f>C1436*0.0217+D1436*4/60+E1436/12+G1436/12</f>
        <v>57.137579861111114</v>
      </c>
    </row>
    <row r="1437" spans="1:9" x14ac:dyDescent="0.25">
      <c r="A1437" s="37" t="s">
        <v>2951</v>
      </c>
      <c r="B1437" s="42" t="s">
        <v>2962</v>
      </c>
      <c r="C1437" s="88">
        <v>185.25</v>
      </c>
      <c r="D1437" s="36">
        <v>0</v>
      </c>
      <c r="E1437" s="36">
        <v>0</v>
      </c>
      <c r="F1437" s="36">
        <v>0</v>
      </c>
      <c r="G1437" s="36">
        <f>C1437*0.0327+D1437*2/36+E1437/12+F1437/12</f>
        <v>6.0576749999999997</v>
      </c>
      <c r="H1437" s="58">
        <f>C1437*0.0258+D1437*3/48+E1437/12+F1437/12</f>
        <v>4.7794499999999998</v>
      </c>
      <c r="I1437" s="58">
        <f>C1437*0.0217+D1437*4/60+E1437/12+G1437/12</f>
        <v>4.5247312499999994</v>
      </c>
    </row>
    <row r="1438" spans="1:9" x14ac:dyDescent="0.25">
      <c r="A1438" s="37" t="s">
        <v>2952</v>
      </c>
      <c r="B1438" s="42" t="s">
        <v>2963</v>
      </c>
      <c r="C1438" s="88">
        <v>123.5</v>
      </c>
      <c r="D1438" s="36">
        <v>0</v>
      </c>
      <c r="E1438" s="36">
        <v>0</v>
      </c>
      <c r="F1438" s="36">
        <v>0</v>
      </c>
      <c r="G1438" s="36">
        <f>C1438*0.0327+D1438*2/36+E1438/12+F1438/12</f>
        <v>4.0384500000000001</v>
      </c>
      <c r="H1438" s="58">
        <f>C1438*0.0258+D1438*3/48+E1438/12+F1438/12</f>
        <v>3.1863000000000001</v>
      </c>
      <c r="I1438" s="58">
        <f>C1438*0.0217+D1438*4/60+E1438/12+G1438/12</f>
        <v>3.0164875000000002</v>
      </c>
    </row>
    <row r="1439" spans="1:9" x14ac:dyDescent="0.25">
      <c r="A1439" s="37" t="s">
        <v>2953</v>
      </c>
      <c r="B1439" s="42" t="s">
        <v>2964</v>
      </c>
      <c r="C1439" s="88">
        <v>470.25</v>
      </c>
      <c r="D1439" s="88">
        <v>60</v>
      </c>
      <c r="E1439" s="36">
        <v>0</v>
      </c>
      <c r="F1439" s="36">
        <v>0</v>
      </c>
      <c r="G1439" s="36">
        <f>C1439*0.0327+D1439*2/36+E1439/12+F1439/12</f>
        <v>18.710508333333333</v>
      </c>
      <c r="H1439" s="58">
        <f>C1439*0.0258+D1439*3/48+E1439/12+F1439/12</f>
        <v>15.88245</v>
      </c>
      <c r="I1439" s="58">
        <f>C1439*0.0217+D1439*4/60+E1439/12+G1439/12</f>
        <v>15.763634027777778</v>
      </c>
    </row>
    <row r="1440" spans="1:9" x14ac:dyDescent="0.25">
      <c r="A1440" s="37" t="s">
        <v>2954</v>
      </c>
      <c r="B1440" s="42" t="s">
        <v>2965</v>
      </c>
      <c r="C1440" s="88">
        <v>118.75</v>
      </c>
      <c r="D1440" s="36">
        <v>0</v>
      </c>
      <c r="E1440" s="36">
        <v>0</v>
      </c>
      <c r="F1440" s="36">
        <v>0</v>
      </c>
      <c r="G1440" s="36">
        <f>C1440*0.0327+D1440*2/36+E1440/12+F1440/12</f>
        <v>3.8831250000000002</v>
      </c>
      <c r="H1440" s="58">
        <f>C1440*0.0258+D1440*3/48+E1440/12+F1440/12</f>
        <v>3.0637500000000002</v>
      </c>
      <c r="I1440" s="58">
        <f>C1440*0.0217+D1440*4/60+E1440/12+G1440/12</f>
        <v>2.9004687500000004</v>
      </c>
    </row>
    <row r="1441" spans="1:9" ht="30" x14ac:dyDescent="0.25">
      <c r="A1441" s="37" t="s">
        <v>2955</v>
      </c>
      <c r="B1441" s="42" t="s">
        <v>2966</v>
      </c>
      <c r="C1441" s="88">
        <v>546.25</v>
      </c>
      <c r="D1441" s="88">
        <v>84</v>
      </c>
      <c r="E1441" s="36">
        <v>0</v>
      </c>
      <c r="F1441" s="36">
        <v>0</v>
      </c>
      <c r="G1441" s="36">
        <f>C1441*0.0327+D1441*2/36+E1441/12+F1441/12</f>
        <v>22.529041666666668</v>
      </c>
      <c r="H1441" s="58">
        <f>C1441*0.0258+D1441*3/48+E1441/12+F1441/12</f>
        <v>19.343249999999998</v>
      </c>
      <c r="I1441" s="58">
        <f>C1441*0.0217+D1441*4/60+E1441/12+G1441/12</f>
        <v>19.331045138888893</v>
      </c>
    </row>
    <row r="1442" spans="1:9" x14ac:dyDescent="0.25">
      <c r="A1442" s="37" t="s">
        <v>2956</v>
      </c>
      <c r="B1442" s="42" t="s">
        <v>2967</v>
      </c>
      <c r="C1442" s="88">
        <v>256.5</v>
      </c>
      <c r="D1442" s="36">
        <v>0</v>
      </c>
      <c r="E1442" s="36">
        <v>0</v>
      </c>
      <c r="F1442" s="36">
        <v>0</v>
      </c>
      <c r="G1442" s="36">
        <f>C1442*0.0327+D1442*2/36+E1442/12+F1442/12</f>
        <v>8.3875499999999992</v>
      </c>
      <c r="H1442" s="58">
        <f>C1442*0.0258+D1442*3/48+E1442/12+F1442/12</f>
        <v>6.6177000000000001</v>
      </c>
      <c r="I1442" s="58">
        <f>C1442*0.0217+D1442*4/60+E1442/12+G1442/12</f>
        <v>6.2650124999999992</v>
      </c>
    </row>
    <row r="1443" spans="1:9" x14ac:dyDescent="0.25">
      <c r="A1443" s="37" t="s">
        <v>2957</v>
      </c>
      <c r="B1443" s="42" t="s">
        <v>2968</v>
      </c>
      <c r="C1443" s="88">
        <v>171</v>
      </c>
      <c r="D1443" s="36">
        <v>0</v>
      </c>
      <c r="E1443" s="36">
        <v>0</v>
      </c>
      <c r="F1443" s="36">
        <v>0</v>
      </c>
      <c r="G1443" s="36">
        <f>C1443*0.0327+D1443*2/36+E1443/12+F1443/12</f>
        <v>5.5917000000000003</v>
      </c>
      <c r="H1443" s="58">
        <f>C1443*0.0258+D1443*3/48+E1443/12+F1443/12</f>
        <v>4.4118000000000004</v>
      </c>
      <c r="I1443" s="58">
        <f>C1443*0.0217+D1443*4/60+E1443/12+G1443/12</f>
        <v>4.1766750000000004</v>
      </c>
    </row>
    <row r="1444" spans="1:9" ht="45" x14ac:dyDescent="0.25">
      <c r="A1444" s="37" t="s">
        <v>2958</v>
      </c>
      <c r="B1444" s="42" t="s">
        <v>2969</v>
      </c>
      <c r="C1444" s="88">
        <v>3002</v>
      </c>
      <c r="D1444" s="88">
        <v>444</v>
      </c>
      <c r="E1444" s="36">
        <v>0</v>
      </c>
      <c r="F1444" s="36">
        <v>0</v>
      </c>
      <c r="G1444" s="36">
        <f>C1444*0.0327+D1444*2/36+E1444/12+F1444/12</f>
        <v>122.83206666666668</v>
      </c>
      <c r="H1444" s="58">
        <f>C1444*0.0258+D1444*3/48+E1444/12+F1444/12</f>
        <v>105.2016</v>
      </c>
      <c r="I1444" s="58">
        <f>C1444*0.0217+D1444*4/60+E1444/12+G1444/12</f>
        <v>104.97940555555556</v>
      </c>
    </row>
    <row r="1445" spans="1:9" ht="45" x14ac:dyDescent="0.25">
      <c r="A1445" s="37" t="s">
        <v>2959</v>
      </c>
      <c r="B1445" s="42" t="s">
        <v>2970</v>
      </c>
      <c r="C1445" s="88">
        <v>3144.5</v>
      </c>
      <c r="D1445" s="88">
        <v>468</v>
      </c>
      <c r="E1445" s="36">
        <v>0</v>
      </c>
      <c r="F1445" s="36">
        <v>0</v>
      </c>
      <c r="G1445" s="36">
        <f>C1445*0.0327+D1445*2/36+E1445/12+F1445/12</f>
        <v>128.82515000000001</v>
      </c>
      <c r="H1445" s="58">
        <f>C1445*0.0258+D1445*3/48+E1445/12+F1445/12</f>
        <v>110.3781</v>
      </c>
      <c r="I1445" s="58">
        <f>C1445*0.0217+D1445*4/60+E1445/12+G1445/12</f>
        <v>110.17107916666667</v>
      </c>
    </row>
    <row r="1446" spans="1:9" ht="45" x14ac:dyDescent="0.25">
      <c r="A1446" s="37" t="s">
        <v>2972</v>
      </c>
      <c r="B1446" s="42" t="s">
        <v>2971</v>
      </c>
      <c r="C1446" s="88">
        <v>3439</v>
      </c>
      <c r="D1446" s="88">
        <v>468</v>
      </c>
      <c r="E1446" s="36">
        <v>0</v>
      </c>
      <c r="F1446" s="36">
        <v>0</v>
      </c>
      <c r="G1446" s="36">
        <f>C1446*0.0327+D1446*2/36+E1446/12+F1446/12</f>
        <v>138.45529999999999</v>
      </c>
      <c r="H1446" s="58">
        <f>C1446*0.0258+D1446*3/48+E1446/12+F1446/12</f>
        <v>117.97620000000001</v>
      </c>
      <c r="I1446" s="58">
        <f>C1446*0.0217+D1446*4/60+E1446/12+G1446/12</f>
        <v>117.36424166666667</v>
      </c>
    </row>
    <row r="1447" spans="1:9" ht="45" x14ac:dyDescent="0.25">
      <c r="A1447" s="224" t="s">
        <v>1370</v>
      </c>
      <c r="B1447" s="221" t="s">
        <v>756</v>
      </c>
      <c r="C1447" s="58">
        <v>1319.2600000000034</v>
      </c>
      <c r="D1447" s="36">
        <v>0</v>
      </c>
      <c r="E1447" s="36">
        <v>0</v>
      </c>
      <c r="F1447" s="36">
        <v>0</v>
      </c>
      <c r="G1447" s="36">
        <v>43.13980200000011</v>
      </c>
      <c r="H1447" s="58">
        <v>34.036908000000089</v>
      </c>
      <c r="I1447" s="58">
        <v>28.627942000000075</v>
      </c>
    </row>
    <row r="1448" spans="1:9" ht="45" x14ac:dyDescent="0.25">
      <c r="A1448" s="224" t="s">
        <v>1725</v>
      </c>
      <c r="B1448" s="77" t="s">
        <v>1773</v>
      </c>
      <c r="C1448" s="58">
        <v>3020.7099999999928</v>
      </c>
      <c r="D1448" s="36">
        <v>456</v>
      </c>
      <c r="E1448" s="36">
        <v>0</v>
      </c>
      <c r="F1448" s="36">
        <v>0</v>
      </c>
      <c r="G1448" s="36">
        <v>124.11055033333309</v>
      </c>
      <c r="H1448" s="58">
        <v>106.43431799999982</v>
      </c>
      <c r="I1448" s="58">
        <v>95.949406999999837</v>
      </c>
    </row>
    <row r="1449" spans="1:9" ht="75" x14ac:dyDescent="0.25">
      <c r="A1449" s="224" t="s">
        <v>1727</v>
      </c>
      <c r="B1449" s="221" t="s">
        <v>1775</v>
      </c>
      <c r="C1449" s="58">
        <v>1375.0900000000033</v>
      </c>
      <c r="D1449" s="36">
        <v>204</v>
      </c>
      <c r="E1449" s="36">
        <v>0</v>
      </c>
      <c r="F1449" s="36">
        <v>0</v>
      </c>
      <c r="G1449" s="36">
        <v>56.298776333333443</v>
      </c>
      <c r="H1449" s="58">
        <v>48.227322000000086</v>
      </c>
      <c r="I1449" s="58">
        <v>43.439453000000071</v>
      </c>
    </row>
    <row r="1450" spans="1:9" ht="30" x14ac:dyDescent="0.25">
      <c r="A1450" s="224" t="s">
        <v>1728</v>
      </c>
      <c r="B1450" s="78" t="s">
        <v>1609</v>
      </c>
      <c r="C1450" s="58">
        <v>121.2</v>
      </c>
      <c r="D1450" s="36">
        <v>0</v>
      </c>
      <c r="E1450" s="36">
        <v>0</v>
      </c>
      <c r="F1450" s="36">
        <v>0</v>
      </c>
      <c r="G1450" s="36">
        <v>3.9632399999999999</v>
      </c>
      <c r="H1450" s="58">
        <v>3.12696</v>
      </c>
      <c r="I1450" s="58">
        <v>2.6300400000000002</v>
      </c>
    </row>
    <row r="1451" spans="1:9" ht="60" x14ac:dyDescent="0.25">
      <c r="A1451" s="224" t="s">
        <v>1726</v>
      </c>
      <c r="B1451" s="78" t="s">
        <v>1774</v>
      </c>
      <c r="C1451" s="58">
        <v>534.48000000000138</v>
      </c>
      <c r="D1451" s="36">
        <v>84</v>
      </c>
      <c r="E1451" s="36">
        <v>0</v>
      </c>
      <c r="F1451" s="36">
        <v>0</v>
      </c>
      <c r="G1451" s="36">
        <v>22.144162666666713</v>
      </c>
      <c r="H1451" s="58">
        <v>19.039584000000033</v>
      </c>
      <c r="I1451" s="58">
        <v>17.198216000000031</v>
      </c>
    </row>
    <row r="1452" spans="1:9" x14ac:dyDescent="0.25">
      <c r="A1452" s="224" t="s">
        <v>1730</v>
      </c>
      <c r="B1452" s="221" t="s">
        <v>1776</v>
      </c>
      <c r="C1452" s="58">
        <v>371.01999999999975</v>
      </c>
      <c r="D1452" s="36">
        <v>60</v>
      </c>
      <c r="E1452" s="36">
        <v>0</v>
      </c>
      <c r="F1452" s="36">
        <v>0</v>
      </c>
      <c r="G1452" s="36">
        <v>15.465687333333326</v>
      </c>
      <c r="H1452" s="58">
        <v>13.322315999999994</v>
      </c>
      <c r="I1452" s="58">
        <v>12.051133999999994</v>
      </c>
    </row>
    <row r="1453" spans="1:9" x14ac:dyDescent="0.25">
      <c r="A1453" s="224" t="s">
        <v>1729</v>
      </c>
      <c r="B1453" s="78" t="s">
        <v>1610</v>
      </c>
      <c r="C1453" s="58">
        <v>59.220000000000063</v>
      </c>
      <c r="D1453" s="36">
        <v>0</v>
      </c>
      <c r="E1453" s="36">
        <v>0</v>
      </c>
      <c r="F1453" s="36">
        <v>0</v>
      </c>
      <c r="G1453" s="36">
        <v>1.9364940000000022</v>
      </c>
      <c r="H1453" s="58">
        <v>1.5278760000000016</v>
      </c>
      <c r="I1453" s="58">
        <v>1.2850740000000014</v>
      </c>
    </row>
    <row r="1454" spans="1:9" x14ac:dyDescent="0.25">
      <c r="A1454" s="224" t="s">
        <v>1371</v>
      </c>
      <c r="B1454" s="221" t="s">
        <v>757</v>
      </c>
      <c r="C1454" s="58">
        <v>385.86999999999915</v>
      </c>
      <c r="D1454" s="36">
        <v>0</v>
      </c>
      <c r="E1454" s="36">
        <v>0</v>
      </c>
      <c r="F1454" s="36">
        <v>0</v>
      </c>
      <c r="G1454" s="36">
        <v>12.617948999999973</v>
      </c>
      <c r="H1454" s="58">
        <v>9.9554459999999789</v>
      </c>
      <c r="I1454" s="58">
        <v>8.3733789999999821</v>
      </c>
    </row>
    <row r="1455" spans="1:9" x14ac:dyDescent="0.25">
      <c r="A1455" s="224" t="s">
        <v>1372</v>
      </c>
      <c r="B1455" s="221" t="s">
        <v>758</v>
      </c>
      <c r="C1455" s="58">
        <v>58.180000000000064</v>
      </c>
      <c r="D1455" s="36">
        <v>0</v>
      </c>
      <c r="E1455" s="36">
        <v>0</v>
      </c>
      <c r="F1455" s="36">
        <v>0</v>
      </c>
      <c r="G1455" s="36">
        <v>1.9024860000000021</v>
      </c>
      <c r="H1455" s="58">
        <v>1.5010440000000016</v>
      </c>
      <c r="I1455" s="58">
        <v>1.2625060000000015</v>
      </c>
    </row>
    <row r="1456" spans="1:9" x14ac:dyDescent="0.25">
      <c r="A1456" s="224" t="s">
        <v>1373</v>
      </c>
      <c r="B1456" s="221" t="s">
        <v>759</v>
      </c>
      <c r="C1456" s="58">
        <v>32.660000000000025</v>
      </c>
      <c r="D1456" s="36">
        <v>0</v>
      </c>
      <c r="E1456" s="36">
        <v>0</v>
      </c>
      <c r="F1456" s="36">
        <v>0</v>
      </c>
      <c r="G1456" s="36">
        <v>1.0679820000000009</v>
      </c>
      <c r="H1456" s="58">
        <v>0.8426280000000006</v>
      </c>
      <c r="I1456" s="58">
        <v>0.70872200000000052</v>
      </c>
    </row>
    <row r="1457" spans="1:9" x14ac:dyDescent="0.25">
      <c r="A1457" s="224" t="s">
        <v>1917</v>
      </c>
      <c r="B1457" s="221" t="s">
        <v>2002</v>
      </c>
      <c r="C1457" s="58">
        <v>969</v>
      </c>
      <c r="D1457" s="36">
        <v>0</v>
      </c>
      <c r="E1457" s="36">
        <v>0</v>
      </c>
      <c r="F1457" s="36">
        <v>0</v>
      </c>
      <c r="G1457" s="36">
        <v>31.686299999999999</v>
      </c>
      <c r="H1457" s="58">
        <v>25.0002</v>
      </c>
      <c r="I1457" s="58">
        <v>21.0273</v>
      </c>
    </row>
    <row r="1458" spans="1:9" x14ac:dyDescent="0.25">
      <c r="A1458" s="224" t="s">
        <v>1611</v>
      </c>
      <c r="B1458" s="221" t="s">
        <v>1777</v>
      </c>
      <c r="C1458" s="58">
        <v>2666.4399999999928</v>
      </c>
      <c r="D1458" s="36">
        <v>360</v>
      </c>
      <c r="E1458" s="36">
        <v>0</v>
      </c>
      <c r="F1458" s="36">
        <v>0</v>
      </c>
      <c r="G1458" s="36">
        <v>107.19258799999976</v>
      </c>
      <c r="H1458" s="58">
        <v>91.294151999999812</v>
      </c>
      <c r="I1458" s="58">
        <v>81.861747999999835</v>
      </c>
    </row>
    <row r="1459" spans="1:9" x14ac:dyDescent="0.25">
      <c r="A1459" s="224" t="s">
        <v>1374</v>
      </c>
      <c r="B1459" s="221" t="s">
        <v>676</v>
      </c>
      <c r="C1459" s="58">
        <v>937.11000000000183</v>
      </c>
      <c r="D1459" s="36">
        <v>120</v>
      </c>
      <c r="E1459" s="36">
        <v>0</v>
      </c>
      <c r="F1459" s="36">
        <v>0</v>
      </c>
      <c r="G1459" s="36">
        <v>37.310163666666725</v>
      </c>
      <c r="H1459" s="58">
        <v>31.677438000000048</v>
      </c>
      <c r="I1459" s="58">
        <v>28.33528700000004</v>
      </c>
    </row>
    <row r="1460" spans="1:9" x14ac:dyDescent="0.25">
      <c r="A1460" s="83" t="s">
        <v>1375</v>
      </c>
      <c r="B1460" s="70" t="s">
        <v>2315</v>
      </c>
      <c r="C1460" s="58">
        <v>0</v>
      </c>
      <c r="D1460" s="36">
        <v>0</v>
      </c>
      <c r="E1460" s="88">
        <v>0</v>
      </c>
      <c r="F1460" s="36">
        <v>462</v>
      </c>
      <c r="G1460" s="36">
        <v>38.5</v>
      </c>
      <c r="H1460" s="58">
        <v>38.5</v>
      </c>
      <c r="I1460" s="58">
        <v>38.5</v>
      </c>
    </row>
    <row r="1461" spans="1:9" x14ac:dyDescent="0.25">
      <c r="A1461" s="251" t="s">
        <v>118</v>
      </c>
      <c r="B1461" s="252" t="s">
        <v>119</v>
      </c>
      <c r="C1461" s="253">
        <v>541.24000000000183</v>
      </c>
      <c r="D1461" s="254">
        <v>0</v>
      </c>
      <c r="E1461" s="254">
        <v>0</v>
      </c>
      <c r="F1461" s="254">
        <v>0</v>
      </c>
      <c r="G1461" s="254">
        <v>17.698548000000059</v>
      </c>
      <c r="H1461" s="253">
        <v>13.963992000000047</v>
      </c>
      <c r="I1461" s="253">
        <v>11.74490800000004</v>
      </c>
    </row>
    <row r="1462" spans="1:9" x14ac:dyDescent="0.25">
      <c r="A1462" s="251" t="s">
        <v>128</v>
      </c>
      <c r="B1462" s="255" t="s">
        <v>129</v>
      </c>
      <c r="C1462" s="253">
        <v>15825.007799999999</v>
      </c>
      <c r="D1462" s="254">
        <v>0</v>
      </c>
      <c r="E1462" s="254">
        <v>0</v>
      </c>
      <c r="F1462" s="254">
        <v>0</v>
      </c>
      <c r="G1462" s="254">
        <v>517.47775505999994</v>
      </c>
      <c r="H1462" s="253">
        <v>408.28520123999999</v>
      </c>
      <c r="I1462" s="253">
        <v>343.40266925999998</v>
      </c>
    </row>
    <row r="1463" spans="1:9" ht="30" x14ac:dyDescent="0.25">
      <c r="A1463" s="251" t="s">
        <v>1872</v>
      </c>
      <c r="B1463" s="252" t="s">
        <v>1957</v>
      </c>
      <c r="C1463" s="253">
        <v>19249.7772</v>
      </c>
      <c r="D1463" s="254">
        <v>0</v>
      </c>
      <c r="E1463" s="254">
        <v>0</v>
      </c>
      <c r="F1463" s="254">
        <v>0</v>
      </c>
      <c r="G1463" s="254">
        <v>629.46771444000001</v>
      </c>
      <c r="H1463" s="253">
        <v>496.64425176000003</v>
      </c>
      <c r="I1463" s="253">
        <v>417.72016524000003</v>
      </c>
    </row>
    <row r="1464" spans="1:9" ht="30" x14ac:dyDescent="0.25">
      <c r="A1464" s="251" t="s">
        <v>140</v>
      </c>
      <c r="B1464" s="255" t="s">
        <v>141</v>
      </c>
      <c r="C1464" s="253">
        <v>18504.374199999998</v>
      </c>
      <c r="D1464" s="254">
        <v>0</v>
      </c>
      <c r="E1464" s="254">
        <v>0</v>
      </c>
      <c r="F1464" s="254">
        <v>0</v>
      </c>
      <c r="G1464" s="254">
        <v>605.09303633999991</v>
      </c>
      <c r="H1464" s="253">
        <v>477.41285435999998</v>
      </c>
      <c r="I1464" s="253">
        <v>401.54492013999999</v>
      </c>
    </row>
    <row r="1465" spans="1:9" x14ac:dyDescent="0.25">
      <c r="A1465" s="251" t="s">
        <v>146</v>
      </c>
      <c r="B1465" s="255" t="s">
        <v>147</v>
      </c>
      <c r="C1465" s="253">
        <v>10619.44</v>
      </c>
      <c r="D1465" s="254">
        <v>0</v>
      </c>
      <c r="E1465" s="254">
        <v>0</v>
      </c>
      <c r="F1465" s="254">
        <v>0</v>
      </c>
      <c r="G1465" s="254">
        <v>347.25568800000002</v>
      </c>
      <c r="H1465" s="253">
        <v>273.98155200000002</v>
      </c>
      <c r="I1465" s="253">
        <v>230.44184800000002</v>
      </c>
    </row>
    <row r="1466" spans="1:9" x14ac:dyDescent="0.25">
      <c r="A1466" s="251" t="s">
        <v>148</v>
      </c>
      <c r="B1466" s="255" t="s">
        <v>149</v>
      </c>
      <c r="C1466" s="253">
        <v>10671</v>
      </c>
      <c r="D1466" s="254">
        <v>372</v>
      </c>
      <c r="E1466" s="254">
        <v>0</v>
      </c>
      <c r="F1466" s="254">
        <v>0</v>
      </c>
      <c r="G1466" s="254">
        <v>369.60836666666671</v>
      </c>
      <c r="H1466" s="253">
        <v>298.56180000000001</v>
      </c>
      <c r="I1466" s="253">
        <v>256.36070000000001</v>
      </c>
    </row>
    <row r="1467" spans="1:9" x14ac:dyDescent="0.25">
      <c r="A1467" s="251" t="s">
        <v>155</v>
      </c>
      <c r="B1467" s="255" t="s">
        <v>156</v>
      </c>
      <c r="C1467" s="253">
        <v>14010.1559</v>
      </c>
      <c r="D1467" s="254">
        <v>3500</v>
      </c>
      <c r="E1467" s="254">
        <v>0</v>
      </c>
      <c r="F1467" s="254">
        <v>0</v>
      </c>
      <c r="G1467" s="254">
        <v>652.57654237444444</v>
      </c>
      <c r="H1467" s="253">
        <v>580.21202221999999</v>
      </c>
      <c r="I1467" s="253">
        <v>537.35371636333332</v>
      </c>
    </row>
    <row r="1468" spans="1:9" x14ac:dyDescent="0.25">
      <c r="A1468" s="251" t="s">
        <v>163</v>
      </c>
      <c r="B1468" s="255" t="s">
        <v>164</v>
      </c>
      <c r="C1468" s="253">
        <v>1372.1100000000033</v>
      </c>
      <c r="D1468" s="254">
        <v>0</v>
      </c>
      <c r="E1468" s="254">
        <v>0</v>
      </c>
      <c r="F1468" s="254">
        <v>0</v>
      </c>
      <c r="G1468" s="254">
        <v>44.867997000000109</v>
      </c>
      <c r="H1468" s="253">
        <v>35.400438000000086</v>
      </c>
      <c r="I1468" s="253">
        <v>29.774787000000071</v>
      </c>
    </row>
    <row r="1469" spans="1:9" x14ac:dyDescent="0.25">
      <c r="A1469" s="251" t="s">
        <v>167</v>
      </c>
      <c r="B1469" s="255" t="s">
        <v>168</v>
      </c>
      <c r="C1469" s="253">
        <v>3028.5826000000002</v>
      </c>
      <c r="D1469" s="254">
        <v>0</v>
      </c>
      <c r="E1469" s="254">
        <v>0</v>
      </c>
      <c r="F1469" s="254">
        <v>0</v>
      </c>
      <c r="G1469" s="254">
        <v>99.034651020000013</v>
      </c>
      <c r="H1469" s="253">
        <v>78.137431079999999</v>
      </c>
      <c r="I1469" s="253">
        <v>65.720242420000005</v>
      </c>
    </row>
    <row r="1470" spans="1:9" x14ac:dyDescent="0.25">
      <c r="A1470" s="251" t="s">
        <v>175</v>
      </c>
      <c r="B1470" s="255" t="s">
        <v>176</v>
      </c>
      <c r="C1470" s="253">
        <v>7675.6</v>
      </c>
      <c r="D1470" s="254">
        <v>750</v>
      </c>
      <c r="E1470" s="254">
        <v>0</v>
      </c>
      <c r="F1470" s="254">
        <v>0</v>
      </c>
      <c r="G1470" s="254">
        <v>292.65878666666669</v>
      </c>
      <c r="H1470" s="253">
        <v>244.90548000000001</v>
      </c>
      <c r="I1470" s="253">
        <v>216.56052000000003</v>
      </c>
    </row>
    <row r="1471" spans="1:9" x14ac:dyDescent="0.25">
      <c r="A1471" s="251" t="s">
        <v>177</v>
      </c>
      <c r="B1471" s="255" t="s">
        <v>178</v>
      </c>
      <c r="C1471" s="253">
        <v>7812.0199999999877</v>
      </c>
      <c r="D1471" s="254">
        <v>384</v>
      </c>
      <c r="E1471" s="254">
        <v>0</v>
      </c>
      <c r="F1471" s="254">
        <v>0</v>
      </c>
      <c r="G1471" s="254">
        <v>276.78638733333293</v>
      </c>
      <c r="H1471" s="253">
        <v>225.55011599999969</v>
      </c>
      <c r="I1471" s="253">
        <v>195.12083399999972</v>
      </c>
    </row>
    <row r="1472" spans="1:9" x14ac:dyDescent="0.25">
      <c r="A1472" s="256" t="s">
        <v>2889</v>
      </c>
      <c r="B1472" s="257" t="s">
        <v>2900</v>
      </c>
      <c r="C1472" s="254">
        <v>6420</v>
      </c>
      <c r="D1472" s="258">
        <v>0</v>
      </c>
      <c r="E1472" s="254">
        <v>0</v>
      </c>
      <c r="F1472" s="254">
        <v>0</v>
      </c>
      <c r="G1472" s="254">
        <v>209.934</v>
      </c>
      <c r="H1472" s="253">
        <v>165.636</v>
      </c>
      <c r="I1472" s="253">
        <v>156.80849999999998</v>
      </c>
    </row>
    <row r="1473" spans="1:9" x14ac:dyDescent="0.25">
      <c r="A1473" s="251" t="s">
        <v>203</v>
      </c>
      <c r="B1473" s="255" t="s">
        <v>204</v>
      </c>
      <c r="C1473" s="253">
        <v>4389.7088999999996</v>
      </c>
      <c r="D1473" s="254">
        <v>0</v>
      </c>
      <c r="E1473" s="254">
        <v>0</v>
      </c>
      <c r="F1473" s="254">
        <v>0</v>
      </c>
      <c r="G1473" s="254">
        <v>143.54348102999998</v>
      </c>
      <c r="H1473" s="253">
        <v>113.25448961999999</v>
      </c>
      <c r="I1473" s="253">
        <v>95.256683129999999</v>
      </c>
    </row>
    <row r="1474" spans="1:9" x14ac:dyDescent="0.25">
      <c r="A1474" s="251" t="s">
        <v>205</v>
      </c>
      <c r="B1474" s="255" t="s">
        <v>206</v>
      </c>
      <c r="C1474" s="253">
        <v>6126.6</v>
      </c>
      <c r="D1474" s="254">
        <v>0</v>
      </c>
      <c r="E1474" s="254">
        <v>0</v>
      </c>
      <c r="F1474" s="254">
        <v>0</v>
      </c>
      <c r="G1474" s="254">
        <v>200.33982</v>
      </c>
      <c r="H1474" s="253">
        <v>158.06628000000001</v>
      </c>
      <c r="I1474" s="253">
        <v>132.94722000000002</v>
      </c>
    </row>
    <row r="1475" spans="1:9" x14ac:dyDescent="0.25">
      <c r="A1475" s="251" t="s">
        <v>209</v>
      </c>
      <c r="B1475" s="259" t="s">
        <v>210</v>
      </c>
      <c r="C1475" s="253">
        <v>7444.8</v>
      </c>
      <c r="D1475" s="254">
        <v>384</v>
      </c>
      <c r="E1475" s="254">
        <v>0</v>
      </c>
      <c r="F1475" s="254">
        <v>0</v>
      </c>
      <c r="G1475" s="254">
        <v>264.77829333333335</v>
      </c>
      <c r="H1475" s="253">
        <v>216.07584</v>
      </c>
      <c r="I1475" s="253">
        <v>187.15216000000001</v>
      </c>
    </row>
    <row r="1476" spans="1:9" x14ac:dyDescent="0.25">
      <c r="A1476" s="251" t="s">
        <v>213</v>
      </c>
      <c r="B1476" s="255" t="s">
        <v>214</v>
      </c>
      <c r="C1476" s="253">
        <v>1135.1100000000033</v>
      </c>
      <c r="D1476" s="254">
        <v>0</v>
      </c>
      <c r="E1476" s="254">
        <v>0</v>
      </c>
      <c r="F1476" s="254">
        <v>0</v>
      </c>
      <c r="G1476" s="254">
        <v>37.118097000000105</v>
      </c>
      <c r="H1476" s="253">
        <v>29.285838000000087</v>
      </c>
      <c r="I1476" s="253">
        <v>24.631887000000074</v>
      </c>
    </row>
    <row r="1477" spans="1:9" ht="30" x14ac:dyDescent="0.25">
      <c r="A1477" s="251" t="s">
        <v>215</v>
      </c>
      <c r="B1477" s="260" t="s">
        <v>216</v>
      </c>
      <c r="C1477" s="253">
        <v>58535.754699999998</v>
      </c>
      <c r="D1477" s="254">
        <v>14000</v>
      </c>
      <c r="E1477" s="254">
        <v>0</v>
      </c>
      <c r="F1477" s="254">
        <v>0</v>
      </c>
      <c r="G1477" s="254">
        <v>2691.8969564677777</v>
      </c>
      <c r="H1477" s="253">
        <v>2385.22247126</v>
      </c>
      <c r="I1477" s="253">
        <v>2203.5592103233334</v>
      </c>
    </row>
    <row r="1478" spans="1:9" ht="30" x14ac:dyDescent="0.25">
      <c r="A1478" s="251" t="s">
        <v>217</v>
      </c>
      <c r="B1478" s="260" t="s">
        <v>218</v>
      </c>
      <c r="C1478" s="253">
        <v>63553.1947</v>
      </c>
      <c r="D1478" s="254">
        <v>15400</v>
      </c>
      <c r="E1478" s="254">
        <v>0</v>
      </c>
      <c r="F1478" s="254">
        <v>0</v>
      </c>
      <c r="G1478" s="254">
        <v>2933.7450222455554</v>
      </c>
      <c r="H1478" s="253">
        <v>2602.17242326</v>
      </c>
      <c r="I1478" s="253">
        <v>2405.7709916566669</v>
      </c>
    </row>
    <row r="1479" spans="1:9" x14ac:dyDescent="0.25">
      <c r="A1479" s="251" t="s">
        <v>219</v>
      </c>
      <c r="B1479" s="260" t="s">
        <v>220</v>
      </c>
      <c r="C1479" s="253">
        <v>50173.354699999996</v>
      </c>
      <c r="D1479" s="254">
        <v>12600</v>
      </c>
      <c r="E1479" s="254">
        <v>0</v>
      </c>
      <c r="F1479" s="254">
        <v>0</v>
      </c>
      <c r="G1479" s="254">
        <v>2340.6686986899999</v>
      </c>
      <c r="H1479" s="253">
        <v>2081.9725512599998</v>
      </c>
      <c r="I1479" s="253">
        <v>1928.76179699</v>
      </c>
    </row>
    <row r="1480" spans="1:9" x14ac:dyDescent="0.25">
      <c r="A1480" s="251" t="s">
        <v>225</v>
      </c>
      <c r="B1480" s="255" t="s">
        <v>226</v>
      </c>
      <c r="C1480" s="253">
        <v>204.14999999999961</v>
      </c>
      <c r="D1480" s="254">
        <v>0</v>
      </c>
      <c r="E1480" s="254">
        <v>0</v>
      </c>
      <c r="F1480" s="254">
        <v>0</v>
      </c>
      <c r="G1480" s="254">
        <v>6.6757049999999873</v>
      </c>
      <c r="H1480" s="253">
        <v>5.2670699999999897</v>
      </c>
      <c r="I1480" s="253">
        <v>4.4300549999999914</v>
      </c>
    </row>
    <row r="1481" spans="1:9" x14ac:dyDescent="0.25">
      <c r="A1481" s="251" t="s">
        <v>229</v>
      </c>
      <c r="B1481" s="255" t="s">
        <v>230</v>
      </c>
      <c r="C1481" s="253">
        <v>5064.6559999999999</v>
      </c>
      <c r="D1481" s="254">
        <v>0</v>
      </c>
      <c r="E1481" s="254">
        <v>0</v>
      </c>
      <c r="F1481" s="254">
        <v>0</v>
      </c>
      <c r="G1481" s="254">
        <v>165.61425119999998</v>
      </c>
      <c r="H1481" s="253">
        <v>130.66812479999999</v>
      </c>
      <c r="I1481" s="253">
        <v>109.90303520000001</v>
      </c>
    </row>
    <row r="1482" spans="1:9" x14ac:dyDescent="0.25">
      <c r="A1482" s="251" t="s">
        <v>237</v>
      </c>
      <c r="B1482" s="255" t="s">
        <v>238</v>
      </c>
      <c r="C1482" s="253">
        <v>2144.3699999999926</v>
      </c>
      <c r="D1482" s="254">
        <v>0</v>
      </c>
      <c r="E1482" s="254">
        <v>0</v>
      </c>
      <c r="F1482" s="254">
        <v>0</v>
      </c>
      <c r="G1482" s="254">
        <v>70.120898999999753</v>
      </c>
      <c r="H1482" s="253">
        <v>55.324745999999813</v>
      </c>
      <c r="I1482" s="253">
        <v>46.532828999999843</v>
      </c>
    </row>
    <row r="1483" spans="1:9" x14ac:dyDescent="0.25">
      <c r="A1483" s="251" t="s">
        <v>239</v>
      </c>
      <c r="B1483" s="255" t="s">
        <v>240</v>
      </c>
      <c r="C1483" s="253">
        <v>451.25999999999914</v>
      </c>
      <c r="D1483" s="254">
        <v>0</v>
      </c>
      <c r="E1483" s="254">
        <v>0</v>
      </c>
      <c r="F1483" s="254">
        <v>0</v>
      </c>
      <c r="G1483" s="254">
        <v>14.756201999999972</v>
      </c>
      <c r="H1483" s="253">
        <v>11.642507999999978</v>
      </c>
      <c r="I1483" s="253">
        <v>9.7923419999999819</v>
      </c>
    </row>
    <row r="1484" spans="1:9" x14ac:dyDescent="0.25">
      <c r="A1484" s="251" t="s">
        <v>262</v>
      </c>
      <c r="B1484" s="255" t="s">
        <v>263</v>
      </c>
      <c r="C1484" s="253">
        <v>4664.3847999999998</v>
      </c>
      <c r="D1484" s="254">
        <v>0</v>
      </c>
      <c r="E1484" s="254">
        <v>0</v>
      </c>
      <c r="F1484" s="254">
        <v>0</v>
      </c>
      <c r="G1484" s="254">
        <v>152.52538296</v>
      </c>
      <c r="H1484" s="253">
        <v>120.34112784</v>
      </c>
      <c r="I1484" s="253">
        <v>101.21715016</v>
      </c>
    </row>
    <row r="1485" spans="1:9" x14ac:dyDescent="0.25">
      <c r="A1485" s="251" t="s">
        <v>264</v>
      </c>
      <c r="B1485" s="255" t="s">
        <v>265</v>
      </c>
      <c r="C1485" s="253">
        <v>6038.7853999999998</v>
      </c>
      <c r="D1485" s="254">
        <v>0</v>
      </c>
      <c r="E1485" s="254">
        <v>0</v>
      </c>
      <c r="F1485" s="254">
        <v>0</v>
      </c>
      <c r="G1485" s="254">
        <v>197.46828257999999</v>
      </c>
      <c r="H1485" s="253">
        <v>155.80066331999998</v>
      </c>
      <c r="I1485" s="253">
        <v>131.04164317999999</v>
      </c>
    </row>
    <row r="1486" spans="1:9" x14ac:dyDescent="0.25">
      <c r="A1486" s="251" t="s">
        <v>2192</v>
      </c>
      <c r="B1486" s="252" t="s">
        <v>2193</v>
      </c>
      <c r="C1486" s="253">
        <v>9598.34</v>
      </c>
      <c r="D1486" s="254">
        <v>0</v>
      </c>
      <c r="E1486" s="254">
        <v>0</v>
      </c>
      <c r="F1486" s="254">
        <v>0</v>
      </c>
      <c r="G1486" s="254">
        <v>313.86571800000002</v>
      </c>
      <c r="H1486" s="253">
        <v>247.63717199999999</v>
      </c>
      <c r="I1486" s="253">
        <v>208.28397800000002</v>
      </c>
    </row>
    <row r="1487" spans="1:9" x14ac:dyDescent="0.25">
      <c r="A1487" s="251" t="s">
        <v>1873</v>
      </c>
      <c r="B1487" s="252" t="s">
        <v>1958</v>
      </c>
      <c r="C1487" s="253">
        <v>9994.5267999999996</v>
      </c>
      <c r="D1487" s="254">
        <v>0</v>
      </c>
      <c r="E1487" s="254">
        <v>0</v>
      </c>
      <c r="F1487" s="254">
        <v>0</v>
      </c>
      <c r="G1487" s="254">
        <v>326.82102635999996</v>
      </c>
      <c r="H1487" s="253">
        <v>257.85879144</v>
      </c>
      <c r="I1487" s="253">
        <v>216.88123156</v>
      </c>
    </row>
    <row r="1488" spans="1:9" x14ac:dyDescent="0.25">
      <c r="A1488" s="251" t="s">
        <v>282</v>
      </c>
      <c r="B1488" s="255" t="s">
        <v>283</v>
      </c>
      <c r="C1488" s="253">
        <v>9606.5087999999996</v>
      </c>
      <c r="D1488" s="254">
        <v>0</v>
      </c>
      <c r="E1488" s="254">
        <v>0</v>
      </c>
      <c r="F1488" s="254">
        <v>0</v>
      </c>
      <c r="G1488" s="254">
        <v>314.13283775999997</v>
      </c>
      <c r="H1488" s="253">
        <v>247.84792704</v>
      </c>
      <c r="I1488" s="253">
        <v>208.46124096</v>
      </c>
    </row>
    <row r="1489" spans="1:9" x14ac:dyDescent="0.25">
      <c r="A1489" s="251" t="s">
        <v>284</v>
      </c>
      <c r="B1489" s="255" t="s">
        <v>285</v>
      </c>
      <c r="C1489" s="253">
        <v>5739.6031000000003</v>
      </c>
      <c r="D1489" s="254">
        <v>0</v>
      </c>
      <c r="E1489" s="254">
        <v>0</v>
      </c>
      <c r="F1489" s="254">
        <v>0</v>
      </c>
      <c r="G1489" s="254">
        <v>187.68502137000002</v>
      </c>
      <c r="H1489" s="253">
        <v>148.08175998000002</v>
      </c>
      <c r="I1489" s="253">
        <v>124.54938727000001</v>
      </c>
    </row>
    <row r="1490" spans="1:9" x14ac:dyDescent="0.25">
      <c r="A1490" s="251" t="s">
        <v>286</v>
      </c>
      <c r="B1490" s="255" t="s">
        <v>287</v>
      </c>
      <c r="C1490" s="253">
        <v>3093.6499999999928</v>
      </c>
      <c r="D1490" s="254">
        <v>299</v>
      </c>
      <c r="E1490" s="254">
        <v>0</v>
      </c>
      <c r="F1490" s="254">
        <v>0</v>
      </c>
      <c r="G1490" s="254">
        <v>117.77346611111088</v>
      </c>
      <c r="H1490" s="253">
        <v>98.503669999999815</v>
      </c>
      <c r="I1490" s="253">
        <v>87.06553833333318</v>
      </c>
    </row>
    <row r="1491" spans="1:9" x14ac:dyDescent="0.25">
      <c r="A1491" s="251" t="s">
        <v>298</v>
      </c>
      <c r="B1491" s="259" t="s">
        <v>299</v>
      </c>
      <c r="C1491" s="253">
        <v>12993.8</v>
      </c>
      <c r="D1491" s="254">
        <v>636</v>
      </c>
      <c r="E1491" s="254">
        <v>0</v>
      </c>
      <c r="F1491" s="254">
        <v>0</v>
      </c>
      <c r="G1491" s="254">
        <v>460.23059333333327</v>
      </c>
      <c r="H1491" s="253">
        <v>374.99003999999996</v>
      </c>
      <c r="I1491" s="253">
        <v>324.36545999999998</v>
      </c>
    </row>
    <row r="1492" spans="1:9" x14ac:dyDescent="0.25">
      <c r="A1492" s="251" t="s">
        <v>322</v>
      </c>
      <c r="B1492" s="252" t="s">
        <v>323</v>
      </c>
      <c r="C1492" s="253">
        <v>1486.9300000000035</v>
      </c>
      <c r="D1492" s="254">
        <v>228</v>
      </c>
      <c r="E1492" s="254">
        <v>0</v>
      </c>
      <c r="F1492" s="254">
        <v>0</v>
      </c>
      <c r="G1492" s="254">
        <v>61.289277666666777</v>
      </c>
      <c r="H1492" s="253">
        <v>52.612794000000086</v>
      </c>
      <c r="I1492" s="253">
        <v>47.466381000000069</v>
      </c>
    </row>
    <row r="1493" spans="1:9" x14ac:dyDescent="0.25">
      <c r="A1493" s="251" t="s">
        <v>587</v>
      </c>
      <c r="B1493" s="252" t="s">
        <v>588</v>
      </c>
      <c r="C1493" s="253">
        <v>254.20999999999924</v>
      </c>
      <c r="D1493" s="254">
        <v>0</v>
      </c>
      <c r="E1493" s="254">
        <v>0</v>
      </c>
      <c r="F1493" s="254">
        <v>0</v>
      </c>
      <c r="G1493" s="254">
        <v>8.3126669999999745</v>
      </c>
      <c r="H1493" s="253">
        <v>6.5586179999999805</v>
      </c>
      <c r="I1493" s="253">
        <v>5.5163569999999833</v>
      </c>
    </row>
    <row r="1494" spans="1:9" ht="30" x14ac:dyDescent="0.25">
      <c r="A1494" s="251" t="s">
        <v>2638</v>
      </c>
      <c r="B1494" s="261" t="s">
        <v>2639</v>
      </c>
      <c r="C1494" s="253">
        <v>5412.6199999999862</v>
      </c>
      <c r="D1494" s="254">
        <v>840</v>
      </c>
      <c r="E1494" s="254">
        <v>0</v>
      </c>
      <c r="F1494" s="254">
        <v>0</v>
      </c>
      <c r="G1494" s="254">
        <v>223.6593406666662</v>
      </c>
      <c r="H1494" s="253">
        <v>192.14559599999964</v>
      </c>
      <c r="I1494" s="253">
        <v>173.45385399999969</v>
      </c>
    </row>
    <row r="1495" spans="1:9" ht="45" x14ac:dyDescent="0.25">
      <c r="A1495" s="251" t="s">
        <v>2640</v>
      </c>
      <c r="B1495" s="261" t="s">
        <v>2641</v>
      </c>
      <c r="C1495" s="253">
        <v>4161.2599999999866</v>
      </c>
      <c r="D1495" s="254">
        <v>648</v>
      </c>
      <c r="E1495" s="254">
        <v>0</v>
      </c>
      <c r="F1495" s="254">
        <v>0</v>
      </c>
      <c r="G1495" s="254">
        <v>172.07320199999955</v>
      </c>
      <c r="H1495" s="253">
        <v>147.86050799999964</v>
      </c>
      <c r="I1495" s="253">
        <v>133.49934199999973</v>
      </c>
    </row>
    <row r="1496" spans="1:9" ht="30" x14ac:dyDescent="0.25">
      <c r="A1496" s="251" t="s">
        <v>2642</v>
      </c>
      <c r="B1496" s="261" t="s">
        <v>2643</v>
      </c>
      <c r="C1496" s="253">
        <v>1662.5400000000034</v>
      </c>
      <c r="D1496" s="254">
        <v>264</v>
      </c>
      <c r="E1496" s="254">
        <v>0</v>
      </c>
      <c r="F1496" s="254">
        <v>0</v>
      </c>
      <c r="G1496" s="254">
        <v>69.031724666666776</v>
      </c>
      <c r="H1496" s="253">
        <v>59.393532000000086</v>
      </c>
      <c r="I1496" s="253">
        <v>53.677118000000078</v>
      </c>
    </row>
    <row r="1497" spans="1:9" x14ac:dyDescent="0.25">
      <c r="A1497" s="251" t="s">
        <v>2644</v>
      </c>
      <c r="B1497" s="261" t="s">
        <v>2645</v>
      </c>
      <c r="C1497" s="253">
        <v>1662.5400000000034</v>
      </c>
      <c r="D1497" s="254">
        <v>264</v>
      </c>
      <c r="E1497" s="254">
        <v>0</v>
      </c>
      <c r="F1497" s="254">
        <v>0</v>
      </c>
      <c r="G1497" s="254">
        <v>69.031724666666776</v>
      </c>
      <c r="H1497" s="253">
        <v>59.393532000000086</v>
      </c>
      <c r="I1497" s="253">
        <v>53.677118000000078</v>
      </c>
    </row>
    <row r="1498" spans="1:9" x14ac:dyDescent="0.25">
      <c r="A1498" s="251" t="s">
        <v>691</v>
      </c>
      <c r="B1498" s="252" t="s">
        <v>692</v>
      </c>
      <c r="C1498" s="253">
        <v>1009.0400000000034</v>
      </c>
      <c r="D1498" s="254">
        <v>0</v>
      </c>
      <c r="E1498" s="254">
        <v>0</v>
      </c>
      <c r="F1498" s="254">
        <v>0</v>
      </c>
      <c r="G1498" s="254">
        <v>32.995608000000111</v>
      </c>
      <c r="H1498" s="253">
        <v>26.033232000000087</v>
      </c>
      <c r="I1498" s="253">
        <v>21.896168000000074</v>
      </c>
    </row>
    <row r="1499" spans="1:9" ht="30" x14ac:dyDescent="0.25">
      <c r="A1499" s="251" t="s">
        <v>695</v>
      </c>
      <c r="B1499" s="252" t="s">
        <v>696</v>
      </c>
      <c r="C1499" s="253">
        <v>18928.430000000055</v>
      </c>
      <c r="D1499" s="254">
        <v>2628</v>
      </c>
      <c r="E1499" s="254">
        <v>0</v>
      </c>
      <c r="F1499" s="254">
        <v>0</v>
      </c>
      <c r="G1499" s="254">
        <v>764.9596610000018</v>
      </c>
      <c r="H1499" s="253">
        <v>652.60349400000143</v>
      </c>
      <c r="I1499" s="253">
        <v>585.9469310000012</v>
      </c>
    </row>
    <row r="1500" spans="1:9" ht="30" x14ac:dyDescent="0.25">
      <c r="A1500" s="251" t="s">
        <v>697</v>
      </c>
      <c r="B1500" s="252" t="s">
        <v>698</v>
      </c>
      <c r="C1500" s="253">
        <v>20056.540000000055</v>
      </c>
      <c r="D1500" s="254">
        <v>2784</v>
      </c>
      <c r="E1500" s="254">
        <v>0</v>
      </c>
      <c r="F1500" s="254">
        <v>0</v>
      </c>
      <c r="G1500" s="254">
        <v>810.5155246666684</v>
      </c>
      <c r="H1500" s="253">
        <v>691.45873200000142</v>
      </c>
      <c r="I1500" s="253">
        <v>620.82691800000123</v>
      </c>
    </row>
    <row r="1501" spans="1:9" ht="30" x14ac:dyDescent="0.25">
      <c r="A1501" s="251" t="s">
        <v>699</v>
      </c>
      <c r="B1501" s="252" t="s">
        <v>700</v>
      </c>
      <c r="C1501" s="253">
        <v>20061.760000000053</v>
      </c>
      <c r="D1501" s="254">
        <v>2784</v>
      </c>
      <c r="E1501" s="254">
        <v>0</v>
      </c>
      <c r="F1501" s="254">
        <v>0</v>
      </c>
      <c r="G1501" s="254">
        <v>810.68621866666831</v>
      </c>
      <c r="H1501" s="253">
        <v>691.59340800000132</v>
      </c>
      <c r="I1501" s="253">
        <v>620.94019200000116</v>
      </c>
    </row>
    <row r="1502" spans="1:9" ht="30" x14ac:dyDescent="0.25">
      <c r="A1502" s="251" t="s">
        <v>701</v>
      </c>
      <c r="B1502" s="252" t="s">
        <v>702</v>
      </c>
      <c r="C1502" s="253">
        <v>21188.860000000055</v>
      </c>
      <c r="D1502" s="254">
        <v>2940</v>
      </c>
      <c r="E1502" s="254">
        <v>0</v>
      </c>
      <c r="F1502" s="254">
        <v>0</v>
      </c>
      <c r="G1502" s="254">
        <v>856.20905533333519</v>
      </c>
      <c r="H1502" s="253">
        <v>730.42258800000138</v>
      </c>
      <c r="I1502" s="253">
        <v>655.79826200000116</v>
      </c>
    </row>
    <row r="1503" spans="1:9" x14ac:dyDescent="0.25">
      <c r="A1503" s="251" t="s">
        <v>703</v>
      </c>
      <c r="B1503" s="252" t="s">
        <v>704</v>
      </c>
      <c r="C1503" s="253">
        <v>16583.280000000053</v>
      </c>
      <c r="D1503" s="254">
        <v>2304</v>
      </c>
      <c r="E1503" s="254">
        <v>0</v>
      </c>
      <c r="F1503" s="254">
        <v>0</v>
      </c>
      <c r="G1503" s="254">
        <v>670.27325600000177</v>
      </c>
      <c r="H1503" s="253">
        <v>571.84862400000134</v>
      </c>
      <c r="I1503" s="253">
        <v>513.45717600000114</v>
      </c>
    </row>
    <row r="1504" spans="1:9" x14ac:dyDescent="0.25">
      <c r="A1504" s="251" t="s">
        <v>705</v>
      </c>
      <c r="B1504" s="252" t="s">
        <v>706</v>
      </c>
      <c r="C1504" s="253">
        <v>17715.610000000055</v>
      </c>
      <c r="D1504" s="254">
        <v>2460</v>
      </c>
      <c r="E1504" s="254">
        <v>0</v>
      </c>
      <c r="F1504" s="254">
        <v>0</v>
      </c>
      <c r="G1504" s="254">
        <v>715.96711366666841</v>
      </c>
      <c r="H1504" s="253">
        <v>610.81273800000145</v>
      </c>
      <c r="I1504" s="253">
        <v>548.42873700000121</v>
      </c>
    </row>
    <row r="1505" spans="1:10" x14ac:dyDescent="0.25">
      <c r="A1505" s="275" t="s">
        <v>12</v>
      </c>
      <c r="B1505" s="252" t="s">
        <v>13</v>
      </c>
      <c r="C1505" s="253">
        <v>35</v>
      </c>
      <c r="D1505" s="254">
        <v>0</v>
      </c>
      <c r="E1505" s="254">
        <v>0</v>
      </c>
      <c r="F1505" s="276">
        <v>0</v>
      </c>
      <c r="G1505" s="254">
        <v>35</v>
      </c>
      <c r="H1505" s="253">
        <v>35</v>
      </c>
      <c r="I1505" s="253">
        <v>35</v>
      </c>
    </row>
    <row r="1506" spans="1:10" x14ac:dyDescent="0.25">
      <c r="A1506" s="275" t="s">
        <v>18</v>
      </c>
      <c r="B1506" s="252" t="s">
        <v>19</v>
      </c>
      <c r="C1506" s="253">
        <v>30</v>
      </c>
      <c r="D1506" s="254">
        <v>0</v>
      </c>
      <c r="E1506" s="254">
        <v>0</v>
      </c>
      <c r="F1506" s="276">
        <v>0</v>
      </c>
      <c r="G1506" s="254">
        <v>30</v>
      </c>
      <c r="H1506" s="253">
        <v>30</v>
      </c>
      <c r="I1506" s="253">
        <v>30</v>
      </c>
    </row>
    <row r="1507" spans="1:10" x14ac:dyDescent="0.25">
      <c r="A1507" s="275" t="s">
        <v>20</v>
      </c>
      <c r="B1507" s="252" t="s">
        <v>21</v>
      </c>
      <c r="C1507" s="253">
        <v>30</v>
      </c>
      <c r="D1507" s="254">
        <v>0</v>
      </c>
      <c r="E1507" s="254">
        <v>0</v>
      </c>
      <c r="F1507" s="276">
        <v>0</v>
      </c>
      <c r="G1507" s="254">
        <v>30</v>
      </c>
      <c r="H1507" s="253">
        <v>30</v>
      </c>
      <c r="I1507" s="253">
        <v>30</v>
      </c>
    </row>
    <row r="1508" spans="1:10" s="222" customFormat="1" x14ac:dyDescent="0.25">
      <c r="A1508" s="251" t="s">
        <v>934</v>
      </c>
      <c r="B1508" s="252" t="s">
        <v>935</v>
      </c>
      <c r="C1508" s="253">
        <v>153.18</v>
      </c>
      <c r="D1508" s="254">
        <v>0</v>
      </c>
      <c r="E1508" s="254">
        <v>0</v>
      </c>
      <c r="F1508" s="254">
        <v>0</v>
      </c>
      <c r="G1508" s="254">
        <v>5.0089860000000002</v>
      </c>
      <c r="H1508" s="253">
        <v>3.9520440000000003</v>
      </c>
      <c r="I1508" s="253">
        <v>3.3240060000000002</v>
      </c>
      <c r="J1508" s="219"/>
    </row>
    <row r="1509" spans="1:10" ht="30" x14ac:dyDescent="0.25">
      <c r="A1509" s="251" t="s">
        <v>984</v>
      </c>
      <c r="B1509" s="252" t="s">
        <v>985</v>
      </c>
      <c r="C1509" s="253">
        <v>471.66999999999985</v>
      </c>
      <c r="D1509" s="254">
        <v>84</v>
      </c>
      <c r="E1509" s="254">
        <v>0</v>
      </c>
      <c r="F1509" s="254">
        <v>0</v>
      </c>
      <c r="G1509" s="254">
        <v>20.090275666666663</v>
      </c>
      <c r="H1509" s="253">
        <v>17.419085999999997</v>
      </c>
      <c r="I1509" s="253">
        <v>15.835238999999996</v>
      </c>
    </row>
    <row r="1510" spans="1:10" x14ac:dyDescent="0.25">
      <c r="A1510" s="251" t="s">
        <v>986</v>
      </c>
      <c r="B1510" s="252" t="s">
        <v>987</v>
      </c>
      <c r="C1510" s="253">
        <v>742.05000000000177</v>
      </c>
      <c r="D1510" s="254">
        <v>120</v>
      </c>
      <c r="E1510" s="254">
        <v>0</v>
      </c>
      <c r="F1510" s="254">
        <v>0</v>
      </c>
      <c r="G1510" s="254">
        <v>30.931701666666726</v>
      </c>
      <c r="H1510" s="253">
        <v>26.644890000000046</v>
      </c>
      <c r="I1510" s="253">
        <v>24.102485000000041</v>
      </c>
    </row>
    <row r="1511" spans="1:10" x14ac:dyDescent="0.25">
      <c r="A1511" s="251" t="s">
        <v>988</v>
      </c>
      <c r="B1511" s="252" t="s">
        <v>989</v>
      </c>
      <c r="C1511" s="253">
        <v>1049.4100000000028</v>
      </c>
      <c r="D1511" s="254">
        <v>168</v>
      </c>
      <c r="E1511" s="254">
        <v>0</v>
      </c>
      <c r="F1511" s="254">
        <v>0</v>
      </c>
      <c r="G1511" s="254">
        <v>43.649040333333424</v>
      </c>
      <c r="H1511" s="253">
        <v>37.574778000000073</v>
      </c>
      <c r="I1511" s="253">
        <v>33.972197000000065</v>
      </c>
    </row>
    <row r="1512" spans="1:10" x14ac:dyDescent="0.25">
      <c r="A1512" s="251" t="s">
        <v>990</v>
      </c>
      <c r="B1512" s="252" t="s">
        <v>991</v>
      </c>
      <c r="C1512" s="253">
        <v>335.07999999999964</v>
      </c>
      <c r="D1512" s="254">
        <v>48</v>
      </c>
      <c r="E1512" s="254">
        <v>0</v>
      </c>
      <c r="F1512" s="254">
        <v>0</v>
      </c>
      <c r="G1512" s="254">
        <v>13.623782666666655</v>
      </c>
      <c r="H1512" s="253">
        <v>11.645063999999991</v>
      </c>
      <c r="I1512" s="253">
        <v>10.471235999999992</v>
      </c>
    </row>
    <row r="1513" spans="1:10" x14ac:dyDescent="0.25">
      <c r="A1513" s="251" t="s">
        <v>992</v>
      </c>
      <c r="B1513" s="252" t="s">
        <v>993</v>
      </c>
      <c r="C1513" s="253">
        <v>165.49999999999989</v>
      </c>
      <c r="D1513" s="254">
        <v>24</v>
      </c>
      <c r="E1513" s="254">
        <v>0</v>
      </c>
      <c r="F1513" s="254">
        <v>0</v>
      </c>
      <c r="G1513" s="254">
        <v>6.7451833333333289</v>
      </c>
      <c r="H1513" s="253">
        <v>5.7698999999999971</v>
      </c>
      <c r="I1513" s="253">
        <v>5.1913499999999981</v>
      </c>
    </row>
    <row r="1514" spans="1:10" x14ac:dyDescent="0.25">
      <c r="A1514" s="251" t="s">
        <v>994</v>
      </c>
      <c r="B1514" s="252" t="s">
        <v>995</v>
      </c>
      <c r="C1514" s="253">
        <v>91.430000000000035</v>
      </c>
      <c r="D1514" s="254">
        <v>12</v>
      </c>
      <c r="E1514" s="254">
        <v>0</v>
      </c>
      <c r="F1514" s="254">
        <v>0</v>
      </c>
      <c r="G1514" s="254">
        <v>3.6564276666666675</v>
      </c>
      <c r="H1514" s="253">
        <v>3.1088940000000007</v>
      </c>
      <c r="I1514" s="253">
        <v>2.7840310000000006</v>
      </c>
    </row>
  </sheetData>
  <autoFilter ref="A1:J1514" xr:uid="{00000000-0001-0000-0000-000000000000}">
    <sortState xmlns:xlrd2="http://schemas.microsoft.com/office/spreadsheetml/2017/richdata2" ref="A2:J1460">
      <sortCondition ref="A1:A1460"/>
    </sortState>
  </autoFilter>
  <conditionalFormatting sqref="A822:A1404 A1408:A1048576 A1:A820">
    <cfRule type="duplicateValues" dxfId="7" priority="6"/>
  </conditionalFormatting>
  <conditionalFormatting sqref="A42:A49 A36:A40 A51:A63">
    <cfRule type="duplicateValues" dxfId="6" priority="7"/>
  </conditionalFormatting>
  <conditionalFormatting sqref="A65:A100">
    <cfRule type="duplicateValues" dxfId="5" priority="8"/>
  </conditionalFormatting>
  <conditionalFormatting sqref="A1348:A1404 A101:A820 A50 A41 A64 A822:A1341 A1411:A1048576 A1:A35">
    <cfRule type="duplicateValues" dxfId="4" priority="13"/>
  </conditionalFormatting>
  <conditionalFormatting sqref="A821">
    <cfRule type="duplicateValues" dxfId="3" priority="3"/>
  </conditionalFormatting>
  <conditionalFormatting sqref="A1405:A1407">
    <cfRule type="duplicateValues" dxfId="2" priority="2"/>
  </conditionalFormatting>
  <conditionalFormatting sqref="A1408:A1410">
    <cfRule type="duplicateValues" dxfId="1" priority="1"/>
  </conditionalFormatting>
  <dataValidations count="3">
    <dataValidation type="textLength" allowBlank="1" showInputMessage="1" showErrorMessage="1" sqref="A112 A1103 A1212" xr:uid="{D1CC9EFB-63FB-42B7-9824-2B916EC6D2F5}">
      <formula1>0</formula1>
      <formula2>30</formula2>
    </dataValidation>
    <dataValidation type="textLength" allowBlank="1" showInputMessage="1" showErrorMessage="1" sqref="A313 A1133 A1156 A1178 A1182:A1184 A1350:A1357" xr:uid="{52A9AF6F-0559-4AAA-8CE0-07470019093B}">
      <formula1>0</formula1>
      <formula2>18</formula2>
    </dataValidation>
    <dataValidation type="textLength" allowBlank="1" showInputMessage="1" showErrorMessage="1" sqref="A1385 A821" xr:uid="{8425C6B9-319D-4B5F-B024-154199145B81}">
      <formula1>0</formula1>
      <formula2>20</formula2>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pageSetUpPr fitToPage="1"/>
  </sheetPr>
  <dimension ref="A1:K38"/>
  <sheetViews>
    <sheetView zoomScale="75" zoomScaleNormal="75" workbookViewId="0">
      <selection activeCell="D8" sqref="D8"/>
    </sheetView>
  </sheetViews>
  <sheetFormatPr defaultRowHeight="32.450000000000003" customHeight="1" x14ac:dyDescent="0.25"/>
  <cols>
    <col min="1" max="1" width="11.7109375" customWidth="1"/>
    <col min="2" max="2" width="37.28515625" customWidth="1"/>
    <col min="3" max="3" width="46.5703125" customWidth="1"/>
    <col min="4" max="4" width="39.85546875" customWidth="1"/>
    <col min="5" max="5" width="47.28515625" customWidth="1"/>
    <col min="6" max="6" width="27.28515625" customWidth="1"/>
    <col min="7" max="7" width="25.42578125" customWidth="1"/>
    <col min="8" max="8" width="27.42578125" customWidth="1"/>
    <col min="9" max="9" width="28.42578125" customWidth="1"/>
    <col min="10" max="10" width="26.85546875" customWidth="1"/>
    <col min="11" max="11" width="22.42578125" customWidth="1"/>
    <col min="12" max="12" width="9.140625" customWidth="1"/>
  </cols>
  <sheetData>
    <row r="1" spans="1:11" ht="21" thickBot="1" x14ac:dyDescent="0.35">
      <c r="A1" s="191" t="s">
        <v>1520</v>
      </c>
      <c r="B1" s="192"/>
      <c r="C1" s="192"/>
      <c r="D1" s="192"/>
      <c r="E1" s="193"/>
      <c r="F1" s="1"/>
      <c r="G1" s="46"/>
      <c r="H1" s="46"/>
    </row>
    <row r="2" spans="1:11" ht="21" thickBot="1" x14ac:dyDescent="0.3">
      <c r="A2" s="194" t="s">
        <v>1521</v>
      </c>
      <c r="B2" s="195"/>
      <c r="C2" s="195"/>
      <c r="D2" s="195"/>
      <c r="E2" s="196"/>
      <c r="F2" s="2"/>
      <c r="G2" s="2"/>
      <c r="H2" s="2"/>
      <c r="I2" s="2"/>
      <c r="J2" s="2"/>
      <c r="K2" s="2"/>
    </row>
    <row r="3" spans="1:11" ht="18.75" thickBot="1" x14ac:dyDescent="0.3">
      <c r="A3" s="197" t="s">
        <v>1522</v>
      </c>
      <c r="B3" s="198"/>
      <c r="C3" s="198"/>
      <c r="D3" s="198"/>
      <c r="E3" s="199"/>
      <c r="F3" s="2"/>
      <c r="G3" s="2"/>
      <c r="H3" s="2"/>
      <c r="I3" s="2"/>
      <c r="J3" s="2"/>
      <c r="K3" s="2"/>
    </row>
    <row r="4" spans="1:11" ht="18" customHeight="1" x14ac:dyDescent="0.25">
      <c r="A4" s="200"/>
      <c r="B4" s="200"/>
      <c r="C4" s="201"/>
      <c r="D4" s="204"/>
      <c r="E4" s="205"/>
      <c r="F4" s="210" t="s">
        <v>1523</v>
      </c>
      <c r="G4" s="211"/>
      <c r="H4" s="211"/>
      <c r="I4" s="210" t="s">
        <v>1524</v>
      </c>
      <c r="J4" s="211"/>
      <c r="K4" s="214"/>
    </row>
    <row r="5" spans="1:11" ht="18.75" customHeight="1" thickBot="1" x14ac:dyDescent="0.3">
      <c r="A5" s="202"/>
      <c r="B5" s="202"/>
      <c r="C5" s="203"/>
      <c r="D5" s="206"/>
      <c r="E5" s="207"/>
      <c r="F5" s="212" t="s">
        <v>2659</v>
      </c>
      <c r="G5" s="213"/>
      <c r="H5" s="213"/>
      <c r="I5" s="212" t="s">
        <v>2783</v>
      </c>
      <c r="J5" s="213"/>
      <c r="K5" s="215"/>
    </row>
    <row r="6" spans="1:11" ht="99" customHeight="1" thickBot="1" x14ac:dyDescent="0.3">
      <c r="A6" s="3" t="s">
        <v>1525</v>
      </c>
      <c r="B6" s="4" t="s">
        <v>1526</v>
      </c>
      <c r="C6" s="27" t="s">
        <v>1527</v>
      </c>
      <c r="D6" s="5" t="s">
        <v>1528</v>
      </c>
      <c r="E6" s="5" t="s">
        <v>1529</v>
      </c>
      <c r="F6" s="3" t="s">
        <v>1530</v>
      </c>
      <c r="G6" s="3" t="s">
        <v>1531</v>
      </c>
      <c r="H6" s="3" t="s">
        <v>1532</v>
      </c>
      <c r="I6" s="5" t="s">
        <v>1530</v>
      </c>
      <c r="J6" s="6" t="s">
        <v>1533</v>
      </c>
      <c r="K6" s="52" t="s">
        <v>1532</v>
      </c>
    </row>
    <row r="7" spans="1:11" s="40" customFormat="1" ht="32.25" thickBot="1" x14ac:dyDescent="0.3">
      <c r="A7" s="30">
        <v>1</v>
      </c>
      <c r="B7" s="31" t="s">
        <v>2041</v>
      </c>
      <c r="C7" s="32" t="s">
        <v>2042</v>
      </c>
      <c r="D7" s="43" t="s">
        <v>2664</v>
      </c>
      <c r="E7" s="44" t="s">
        <v>2663</v>
      </c>
      <c r="F7" s="51">
        <v>41.84</v>
      </c>
      <c r="G7" s="51">
        <v>37.270000000000003</v>
      </c>
      <c r="H7" s="51">
        <v>34.53</v>
      </c>
      <c r="I7" s="51">
        <v>33.24</v>
      </c>
      <c r="J7" s="51">
        <v>28.58</v>
      </c>
      <c r="K7" s="51">
        <v>25.81</v>
      </c>
    </row>
    <row r="8" spans="1:11" ht="67.5" customHeight="1" x14ac:dyDescent="0.25">
      <c r="A8" s="179">
        <v>2</v>
      </c>
      <c r="B8" s="181" t="s">
        <v>1534</v>
      </c>
      <c r="C8" s="175" t="s">
        <v>1535</v>
      </c>
      <c r="D8" s="28" t="s">
        <v>1515</v>
      </c>
      <c r="E8" s="185" t="s">
        <v>2162</v>
      </c>
      <c r="F8" s="183">
        <v>88.23</v>
      </c>
      <c r="G8" s="177">
        <v>80.64</v>
      </c>
      <c r="H8" s="177">
        <v>76.12</v>
      </c>
      <c r="I8" s="183">
        <v>88.23</v>
      </c>
      <c r="J8" s="177">
        <v>80.64</v>
      </c>
      <c r="K8" s="177">
        <v>76.12</v>
      </c>
    </row>
    <row r="9" spans="1:11" ht="16.5" thickBot="1" x14ac:dyDescent="0.3">
      <c r="A9" s="180"/>
      <c r="B9" s="182"/>
      <c r="C9" s="176"/>
      <c r="D9" s="33"/>
      <c r="E9" s="186"/>
      <c r="F9" s="184"/>
      <c r="G9" s="178"/>
      <c r="H9" s="178"/>
      <c r="I9" s="184"/>
      <c r="J9" s="178"/>
      <c r="K9" s="178"/>
    </row>
    <row r="10" spans="1:11" ht="30" customHeight="1" x14ac:dyDescent="0.25">
      <c r="A10" s="171">
        <v>3</v>
      </c>
      <c r="B10" s="173" t="s">
        <v>1536</v>
      </c>
      <c r="C10" s="175" t="s">
        <v>1537</v>
      </c>
      <c r="D10" s="28" t="s">
        <v>1783</v>
      </c>
      <c r="E10" s="48" t="s">
        <v>2163</v>
      </c>
      <c r="F10" s="183">
        <v>121.54</v>
      </c>
      <c r="G10" s="177">
        <v>112.17</v>
      </c>
      <c r="H10" s="177">
        <v>106.63</v>
      </c>
      <c r="I10" s="183">
        <v>121.54</v>
      </c>
      <c r="J10" s="177">
        <v>112.17</v>
      </c>
      <c r="K10" s="177">
        <v>106.63</v>
      </c>
    </row>
    <row r="11" spans="1:11" ht="16.5" thickBot="1" x14ac:dyDescent="0.3">
      <c r="A11" s="172"/>
      <c r="B11" s="174"/>
      <c r="C11" s="176"/>
      <c r="D11" s="29"/>
      <c r="E11" s="49"/>
      <c r="F11" s="184"/>
      <c r="G11" s="178"/>
      <c r="H11" s="178"/>
      <c r="I11" s="184"/>
      <c r="J11" s="178"/>
      <c r="K11" s="178"/>
    </row>
    <row r="12" spans="1:11" ht="16.5" customHeight="1" x14ac:dyDescent="0.25">
      <c r="A12" s="179">
        <v>4</v>
      </c>
      <c r="B12" s="173" t="s">
        <v>1538</v>
      </c>
      <c r="C12" s="175" t="s">
        <v>1539</v>
      </c>
      <c r="D12" s="28" t="s">
        <v>1784</v>
      </c>
      <c r="E12" s="185" t="s">
        <v>2164</v>
      </c>
      <c r="F12" s="183">
        <v>180.08</v>
      </c>
      <c r="G12" s="177">
        <v>163.53</v>
      </c>
      <c r="H12" s="177">
        <v>153.71</v>
      </c>
      <c r="I12" s="183">
        <v>180.08</v>
      </c>
      <c r="J12" s="177">
        <v>163.53</v>
      </c>
      <c r="K12" s="177">
        <v>153.71</v>
      </c>
    </row>
    <row r="13" spans="1:11" ht="51.75" customHeight="1" thickBot="1" x14ac:dyDescent="0.3">
      <c r="A13" s="180"/>
      <c r="B13" s="174"/>
      <c r="C13" s="176"/>
      <c r="D13" s="29"/>
      <c r="E13" s="186"/>
      <c r="F13" s="184"/>
      <c r="G13" s="178"/>
      <c r="H13" s="178"/>
      <c r="I13" s="184"/>
      <c r="J13" s="178"/>
      <c r="K13" s="178"/>
    </row>
    <row r="14" spans="1:11" ht="30" customHeight="1" x14ac:dyDescent="0.25">
      <c r="A14" s="179">
        <v>5</v>
      </c>
      <c r="B14" s="173" t="s">
        <v>1540</v>
      </c>
      <c r="C14" s="175" t="s">
        <v>1541</v>
      </c>
      <c r="D14" s="28" t="s">
        <v>1785</v>
      </c>
      <c r="E14" s="185" t="s">
        <v>2165</v>
      </c>
      <c r="F14" s="183">
        <v>405.46</v>
      </c>
      <c r="G14" s="177">
        <v>361.46</v>
      </c>
      <c r="H14" s="177">
        <v>335.38</v>
      </c>
      <c r="I14" s="183">
        <v>405.46</v>
      </c>
      <c r="J14" s="177">
        <v>361.46</v>
      </c>
      <c r="K14" s="177">
        <v>335.38</v>
      </c>
    </row>
    <row r="15" spans="1:11" ht="32.25" customHeight="1" thickBot="1" x14ac:dyDescent="0.3">
      <c r="A15" s="188"/>
      <c r="B15" s="189"/>
      <c r="C15" s="190"/>
      <c r="D15" s="29"/>
      <c r="E15" s="186"/>
      <c r="F15" s="184"/>
      <c r="G15" s="178"/>
      <c r="H15" s="178"/>
      <c r="I15" s="184"/>
      <c r="J15" s="178"/>
      <c r="K15" s="178"/>
    </row>
    <row r="16" spans="1:11" ht="31.5" customHeight="1" x14ac:dyDescent="0.25">
      <c r="A16" s="172">
        <v>6</v>
      </c>
      <c r="B16" s="174" t="s">
        <v>1542</v>
      </c>
      <c r="C16" s="187" t="s">
        <v>2158</v>
      </c>
      <c r="D16" s="28" t="s">
        <v>2157</v>
      </c>
      <c r="E16" s="185" t="s">
        <v>2166</v>
      </c>
      <c r="F16" s="183">
        <v>713.55</v>
      </c>
      <c r="G16" s="177">
        <v>636.57000000000005</v>
      </c>
      <c r="H16" s="177">
        <v>590.94000000000005</v>
      </c>
      <c r="I16" s="183">
        <v>713.55</v>
      </c>
      <c r="J16" s="177">
        <v>636.57000000000005</v>
      </c>
      <c r="K16" s="177">
        <v>590.94000000000005</v>
      </c>
    </row>
    <row r="17" spans="1:11" ht="46.5" customHeight="1" thickBot="1" x14ac:dyDescent="0.3">
      <c r="A17" s="172"/>
      <c r="B17" s="174"/>
      <c r="C17" s="187"/>
      <c r="D17" s="29"/>
      <c r="E17" s="186"/>
      <c r="F17" s="209"/>
      <c r="G17" s="208"/>
      <c r="H17" s="208"/>
      <c r="I17" s="209"/>
      <c r="J17" s="208"/>
      <c r="K17" s="208"/>
    </row>
    <row r="18" spans="1:11" ht="16.5" thickBot="1" x14ac:dyDescent="0.3">
      <c r="A18" s="7"/>
      <c r="B18" s="8"/>
      <c r="C18" s="9"/>
      <c r="D18" s="10"/>
      <c r="E18" s="11"/>
      <c r="F18" s="12" t="s">
        <v>1543</v>
      </c>
      <c r="G18" s="12"/>
      <c r="H18" s="12"/>
      <c r="I18" s="12"/>
      <c r="J18" s="47"/>
      <c r="K18" s="47"/>
    </row>
    <row r="19" spans="1:11" ht="15" x14ac:dyDescent="0.25"/>
    <row r="20" spans="1:11" ht="15" x14ac:dyDescent="0.25"/>
    <row r="21" spans="1:11" ht="15" x14ac:dyDescent="0.25">
      <c r="D21" s="45"/>
      <c r="G21" s="45"/>
      <c r="J21" s="45"/>
    </row>
    <row r="22" spans="1:11" ht="15" x14ac:dyDescent="0.25"/>
    <row r="23" spans="1:11" ht="15" x14ac:dyDescent="0.25"/>
    <row r="24" spans="1:11" ht="15" x14ac:dyDescent="0.25"/>
    <row r="25" spans="1:11" ht="15" x14ac:dyDescent="0.25"/>
    <row r="26" spans="1:11" ht="15" x14ac:dyDescent="0.25"/>
    <row r="27" spans="1:11" ht="15" x14ac:dyDescent="0.25"/>
    <row r="28" spans="1:11" ht="15" x14ac:dyDescent="0.25"/>
    <row r="29" spans="1:11" ht="15" x14ac:dyDescent="0.25"/>
    <row r="30" spans="1:11" ht="15" x14ac:dyDescent="0.25"/>
    <row r="31" spans="1:11" ht="15" x14ac:dyDescent="0.25"/>
    <row r="32" spans="1:11" ht="15" x14ac:dyDescent="0.25"/>
    <row r="33" ht="15" x14ac:dyDescent="0.25"/>
    <row r="34" ht="15" x14ac:dyDescent="0.25"/>
    <row r="35" ht="15" x14ac:dyDescent="0.25"/>
    <row r="36" ht="15" x14ac:dyDescent="0.25"/>
    <row r="37" ht="15" x14ac:dyDescent="0.25"/>
    <row r="38" ht="15" x14ac:dyDescent="0.25"/>
  </sheetData>
  <mergeCells count="58">
    <mergeCell ref="K12:K13"/>
    <mergeCell ref="J12:J13"/>
    <mergeCell ref="K16:K17"/>
    <mergeCell ref="K14:K15"/>
    <mergeCell ref="F4:H4"/>
    <mergeCell ref="F5:H5"/>
    <mergeCell ref="I4:K4"/>
    <mergeCell ref="I5:K5"/>
    <mergeCell ref="I12:I13"/>
    <mergeCell ref="J8:J9"/>
    <mergeCell ref="H8:H9"/>
    <mergeCell ref="H10:H11"/>
    <mergeCell ref="H12:H13"/>
    <mergeCell ref="I16:I17"/>
    <mergeCell ref="J16:J17"/>
    <mergeCell ref="I14:I15"/>
    <mergeCell ref="H14:H15"/>
    <mergeCell ref="H16:H17"/>
    <mergeCell ref="J14:J15"/>
    <mergeCell ref="G16:G17"/>
    <mergeCell ref="F16:F17"/>
    <mergeCell ref="G12:G13"/>
    <mergeCell ref="E12:E13"/>
    <mergeCell ref="E14:E15"/>
    <mergeCell ref="E16:E17"/>
    <mergeCell ref="F14:F15"/>
    <mergeCell ref="F12:F13"/>
    <mergeCell ref="G14:G15"/>
    <mergeCell ref="A1:E1"/>
    <mergeCell ref="A2:E2"/>
    <mergeCell ref="A3:E3"/>
    <mergeCell ref="A4:C5"/>
    <mergeCell ref="D4:E5"/>
    <mergeCell ref="A12:A13"/>
    <mergeCell ref="B12:B13"/>
    <mergeCell ref="C12:C13"/>
    <mergeCell ref="A16:A17"/>
    <mergeCell ref="B16:B17"/>
    <mergeCell ref="C16:C17"/>
    <mergeCell ref="A14:A15"/>
    <mergeCell ref="B14:B15"/>
    <mergeCell ref="C14:C15"/>
    <mergeCell ref="A10:A11"/>
    <mergeCell ref="B10:B11"/>
    <mergeCell ref="C10:C11"/>
    <mergeCell ref="J10:J11"/>
    <mergeCell ref="K8:K9"/>
    <mergeCell ref="K10:K11"/>
    <mergeCell ref="A8:A9"/>
    <mergeCell ref="B8:B9"/>
    <mergeCell ref="C8:C9"/>
    <mergeCell ref="F8:F9"/>
    <mergeCell ref="F10:F11"/>
    <mergeCell ref="I8:I9"/>
    <mergeCell ref="I10:I11"/>
    <mergeCell ref="E8:E9"/>
    <mergeCell ref="G8:G9"/>
    <mergeCell ref="G10:G11"/>
  </mergeCells>
  <conditionalFormatting sqref="H1:H3 K1:K3 H18 K18 D21 G21 J21 H43:H1048576 K43:K1048576">
    <cfRule type="cellIs" dxfId="0" priority="1" operator="greaterThan">
      <formula>0.0453</formula>
    </cfRule>
  </conditionalFormatting>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135"/>
  <sheetViews>
    <sheetView zoomScale="80" zoomScaleNormal="80" workbookViewId="0">
      <selection activeCell="H1" sqref="H1"/>
    </sheetView>
  </sheetViews>
  <sheetFormatPr defaultRowHeight="30" customHeight="1" x14ac:dyDescent="0.25"/>
  <cols>
    <col min="1" max="1" width="28.5703125" style="120" bestFit="1" customWidth="1"/>
    <col min="2" max="2" width="75.85546875" style="154" customWidth="1"/>
    <col min="3" max="3" width="26.140625" style="155" customWidth="1"/>
    <col min="4" max="4" width="28.28515625" style="156" customWidth="1"/>
    <col min="5" max="7" width="27.42578125" style="156" bestFit="1" customWidth="1"/>
    <col min="8" max="8" width="31.28515625" style="120" customWidth="1"/>
    <col min="9" max="16384" width="9.140625" style="120"/>
  </cols>
  <sheetData>
    <row r="1" spans="1:8" ht="86.25" customHeight="1" x14ac:dyDescent="0.25">
      <c r="A1" s="116" t="s">
        <v>3151</v>
      </c>
      <c r="B1" s="117" t="s">
        <v>0</v>
      </c>
      <c r="C1" s="118" t="s">
        <v>1</v>
      </c>
      <c r="D1" s="119" t="s">
        <v>2</v>
      </c>
      <c r="E1" s="117" t="s">
        <v>3</v>
      </c>
      <c r="F1" s="117" t="s">
        <v>4</v>
      </c>
      <c r="G1" s="117" t="s">
        <v>5</v>
      </c>
      <c r="H1" s="281" t="s">
        <v>3317</v>
      </c>
    </row>
    <row r="2" spans="1:8" s="126" customFormat="1" ht="30" customHeight="1" x14ac:dyDescent="0.25">
      <c r="A2" s="121">
        <v>9990800</v>
      </c>
      <c r="B2" s="122" t="s">
        <v>1991</v>
      </c>
      <c r="C2" s="123">
        <v>17.77</v>
      </c>
      <c r="D2" s="124" t="s">
        <v>6</v>
      </c>
      <c r="E2" s="125" t="s">
        <v>6</v>
      </c>
      <c r="F2" s="125" t="s">
        <v>6</v>
      </c>
      <c r="G2" s="125" t="s">
        <v>6</v>
      </c>
    </row>
    <row r="3" spans="1:8" s="126" customFormat="1" ht="47.25" x14ac:dyDescent="0.25">
      <c r="A3" s="121">
        <v>9990801</v>
      </c>
      <c r="B3" s="122" t="s">
        <v>1992</v>
      </c>
      <c r="C3" s="123">
        <v>215.33</v>
      </c>
      <c r="D3" s="124" t="s">
        <v>6</v>
      </c>
      <c r="E3" s="125" t="s">
        <v>6</v>
      </c>
      <c r="F3" s="125" t="s">
        <v>6</v>
      </c>
      <c r="G3" s="125" t="s">
        <v>6</v>
      </c>
    </row>
    <row r="4" spans="1:8" ht="30" customHeight="1" x14ac:dyDescent="0.25">
      <c r="A4" s="127" t="s">
        <v>1789</v>
      </c>
      <c r="B4" s="115" t="s">
        <v>1790</v>
      </c>
      <c r="C4" s="123">
        <v>186.06</v>
      </c>
      <c r="D4" s="128" t="s">
        <v>6</v>
      </c>
      <c r="E4" s="128" t="s">
        <v>6</v>
      </c>
      <c r="F4" s="128" t="s">
        <v>6</v>
      </c>
      <c r="G4" s="128" t="s">
        <v>6</v>
      </c>
      <c r="H4" s="126"/>
    </row>
    <row r="5" spans="1:8" ht="30" customHeight="1" x14ac:dyDescent="0.25">
      <c r="A5" s="127" t="s">
        <v>1791</v>
      </c>
      <c r="B5" s="115" t="s">
        <v>1792</v>
      </c>
      <c r="C5" s="123">
        <v>72.12</v>
      </c>
      <c r="D5" s="128" t="s">
        <v>6</v>
      </c>
      <c r="E5" s="128" t="s">
        <v>6</v>
      </c>
      <c r="F5" s="128" t="s">
        <v>6</v>
      </c>
      <c r="G5" s="128" t="s">
        <v>6</v>
      </c>
      <c r="H5" s="126"/>
    </row>
    <row r="6" spans="1:8" ht="30" customHeight="1" x14ac:dyDescent="0.25">
      <c r="A6" s="127" t="s">
        <v>1793</v>
      </c>
      <c r="B6" s="115" t="s">
        <v>1794</v>
      </c>
      <c r="C6" s="123">
        <v>171.42</v>
      </c>
      <c r="D6" s="128" t="s">
        <v>6</v>
      </c>
      <c r="E6" s="128" t="s">
        <v>6</v>
      </c>
      <c r="F6" s="128" t="s">
        <v>6</v>
      </c>
      <c r="G6" s="128" t="s">
        <v>6</v>
      </c>
      <c r="H6" s="126"/>
    </row>
    <row r="7" spans="1:8" ht="30" customHeight="1" x14ac:dyDescent="0.25">
      <c r="A7" s="129" t="s">
        <v>1503</v>
      </c>
      <c r="B7" s="130" t="s">
        <v>1504</v>
      </c>
      <c r="C7" s="123">
        <v>34.49</v>
      </c>
      <c r="D7" s="128" t="s">
        <v>6</v>
      </c>
      <c r="E7" s="131" t="s">
        <v>6</v>
      </c>
      <c r="F7" s="131" t="s">
        <v>6</v>
      </c>
      <c r="G7" s="131" t="s">
        <v>6</v>
      </c>
      <c r="H7" s="126"/>
    </row>
    <row r="8" spans="1:8" ht="30" customHeight="1" x14ac:dyDescent="0.25">
      <c r="A8" s="129" t="s">
        <v>1505</v>
      </c>
      <c r="B8" s="130" t="s">
        <v>1506</v>
      </c>
      <c r="C8" s="123">
        <v>10.45</v>
      </c>
      <c r="D8" s="128" t="s">
        <v>6</v>
      </c>
      <c r="E8" s="131" t="s">
        <v>6</v>
      </c>
      <c r="F8" s="131" t="s">
        <v>6</v>
      </c>
      <c r="G8" s="131" t="s">
        <v>6</v>
      </c>
      <c r="H8" s="126"/>
    </row>
    <row r="9" spans="1:8" ht="30" customHeight="1" x14ac:dyDescent="0.25">
      <c r="A9" s="129" t="s">
        <v>1507</v>
      </c>
      <c r="B9" s="130" t="s">
        <v>1508</v>
      </c>
      <c r="C9" s="123">
        <v>113.93</v>
      </c>
      <c r="D9" s="128" t="s">
        <v>6</v>
      </c>
      <c r="E9" s="131" t="s">
        <v>6</v>
      </c>
      <c r="F9" s="131" t="s">
        <v>6</v>
      </c>
      <c r="G9" s="131" t="s">
        <v>6</v>
      </c>
      <c r="H9" s="126"/>
    </row>
    <row r="10" spans="1:8" ht="30" customHeight="1" x14ac:dyDescent="0.25">
      <c r="A10" s="129" t="s">
        <v>1509</v>
      </c>
      <c r="B10" s="130" t="s">
        <v>1510</v>
      </c>
      <c r="C10" s="123">
        <v>142.16</v>
      </c>
      <c r="D10" s="128" t="s">
        <v>6</v>
      </c>
      <c r="E10" s="131" t="s">
        <v>6</v>
      </c>
      <c r="F10" s="131" t="s">
        <v>6</v>
      </c>
      <c r="G10" s="131" t="s">
        <v>6</v>
      </c>
      <c r="H10" s="126"/>
    </row>
    <row r="11" spans="1:8" ht="30" customHeight="1" x14ac:dyDescent="0.25">
      <c r="A11" s="129" t="s">
        <v>2636</v>
      </c>
      <c r="B11" s="130" t="s">
        <v>1414</v>
      </c>
      <c r="C11" s="123">
        <v>97.21</v>
      </c>
      <c r="D11" s="128" t="s">
        <v>6</v>
      </c>
      <c r="E11" s="131" t="s">
        <v>6</v>
      </c>
      <c r="F11" s="131" t="s">
        <v>6</v>
      </c>
      <c r="G11" s="131" t="s">
        <v>6</v>
      </c>
      <c r="H11" s="126"/>
    </row>
    <row r="12" spans="1:8" ht="30" customHeight="1" x14ac:dyDescent="0.25">
      <c r="A12" s="129" t="s">
        <v>1382</v>
      </c>
      <c r="B12" s="130" t="s">
        <v>1383</v>
      </c>
      <c r="C12" s="123">
        <v>15.67</v>
      </c>
      <c r="D12" s="128" t="s">
        <v>6</v>
      </c>
      <c r="E12" s="131" t="s">
        <v>6</v>
      </c>
      <c r="F12" s="131" t="s">
        <v>6</v>
      </c>
      <c r="G12" s="131" t="s">
        <v>6</v>
      </c>
      <c r="H12" s="126"/>
    </row>
    <row r="13" spans="1:8" ht="30" customHeight="1" x14ac:dyDescent="0.25">
      <c r="A13" s="129" t="s">
        <v>1384</v>
      </c>
      <c r="B13" s="130" t="s">
        <v>1385</v>
      </c>
      <c r="C13" s="123">
        <v>25.08</v>
      </c>
      <c r="D13" s="128" t="s">
        <v>6</v>
      </c>
      <c r="E13" s="131" t="s">
        <v>6</v>
      </c>
      <c r="F13" s="131" t="s">
        <v>6</v>
      </c>
      <c r="G13" s="131" t="s">
        <v>6</v>
      </c>
      <c r="H13" s="126"/>
    </row>
    <row r="14" spans="1:8" ht="30" customHeight="1" x14ac:dyDescent="0.25">
      <c r="A14" s="129" t="s">
        <v>1386</v>
      </c>
      <c r="B14" s="130" t="s">
        <v>1387</v>
      </c>
      <c r="C14" s="123">
        <v>28.22</v>
      </c>
      <c r="D14" s="128" t="s">
        <v>6</v>
      </c>
      <c r="E14" s="131" t="s">
        <v>6</v>
      </c>
      <c r="F14" s="131" t="s">
        <v>6</v>
      </c>
      <c r="G14" s="131" t="s">
        <v>6</v>
      </c>
      <c r="H14" s="126"/>
    </row>
    <row r="15" spans="1:8" ht="30" customHeight="1" x14ac:dyDescent="0.25">
      <c r="A15" s="129" t="s">
        <v>1388</v>
      </c>
      <c r="B15" s="130" t="s">
        <v>1389</v>
      </c>
      <c r="C15" s="123">
        <v>24.04</v>
      </c>
      <c r="D15" s="128" t="s">
        <v>6</v>
      </c>
      <c r="E15" s="131" t="s">
        <v>6</v>
      </c>
      <c r="F15" s="131" t="s">
        <v>6</v>
      </c>
      <c r="G15" s="131" t="s">
        <v>6</v>
      </c>
      <c r="H15" s="126"/>
    </row>
    <row r="16" spans="1:8" ht="30" customHeight="1" x14ac:dyDescent="0.25">
      <c r="A16" s="129" t="s">
        <v>1390</v>
      </c>
      <c r="B16" s="130" t="s">
        <v>1391</v>
      </c>
      <c r="C16" s="123">
        <v>59.58</v>
      </c>
      <c r="D16" s="128" t="s">
        <v>6</v>
      </c>
      <c r="E16" s="131" t="s">
        <v>6</v>
      </c>
      <c r="F16" s="131" t="s">
        <v>6</v>
      </c>
      <c r="G16" s="131" t="s">
        <v>6</v>
      </c>
      <c r="H16" s="126"/>
    </row>
    <row r="17" spans="1:8" ht="30" customHeight="1" x14ac:dyDescent="0.25">
      <c r="A17" s="129" t="s">
        <v>1392</v>
      </c>
      <c r="B17" s="130" t="s">
        <v>1393</v>
      </c>
      <c r="C17" s="123">
        <v>78.39</v>
      </c>
      <c r="D17" s="128" t="s">
        <v>6</v>
      </c>
      <c r="E17" s="131" t="s">
        <v>6</v>
      </c>
      <c r="F17" s="131" t="s">
        <v>6</v>
      </c>
      <c r="G17" s="131" t="s">
        <v>6</v>
      </c>
      <c r="H17" s="126"/>
    </row>
    <row r="18" spans="1:8" s="126" customFormat="1" ht="30" customHeight="1" x14ac:dyDescent="0.25">
      <c r="A18" s="132" t="s">
        <v>1394</v>
      </c>
      <c r="B18" s="133" t="s">
        <v>1395</v>
      </c>
      <c r="C18" s="123">
        <v>55.4</v>
      </c>
      <c r="D18" s="134" t="s">
        <v>6</v>
      </c>
      <c r="E18" s="135" t="s">
        <v>6</v>
      </c>
      <c r="F18" s="135" t="s">
        <v>6</v>
      </c>
      <c r="G18" s="135" t="s">
        <v>6</v>
      </c>
    </row>
    <row r="19" spans="1:8" ht="30" customHeight="1" x14ac:dyDescent="0.25">
      <c r="A19" s="127" t="s">
        <v>1795</v>
      </c>
      <c r="B19" s="115" t="s">
        <v>1796</v>
      </c>
      <c r="C19" s="123">
        <v>19.86</v>
      </c>
      <c r="D19" s="128" t="s">
        <v>6</v>
      </c>
      <c r="E19" s="128" t="s">
        <v>6</v>
      </c>
      <c r="F19" s="128" t="s">
        <v>6</v>
      </c>
      <c r="G19" s="128" t="s">
        <v>6</v>
      </c>
      <c r="H19" s="126"/>
    </row>
    <row r="20" spans="1:8" ht="30" customHeight="1" x14ac:dyDescent="0.25">
      <c r="A20" s="127" t="s">
        <v>1797</v>
      </c>
      <c r="B20" s="115" t="s">
        <v>1798</v>
      </c>
      <c r="C20" s="123">
        <v>21.95</v>
      </c>
      <c r="D20" s="128" t="s">
        <v>6</v>
      </c>
      <c r="E20" s="128" t="s">
        <v>6</v>
      </c>
      <c r="F20" s="128" t="s">
        <v>6</v>
      </c>
      <c r="G20" s="128" t="s">
        <v>6</v>
      </c>
      <c r="H20" s="126"/>
    </row>
    <row r="21" spans="1:8" ht="30" customHeight="1" x14ac:dyDescent="0.25">
      <c r="A21" s="129" t="s">
        <v>1396</v>
      </c>
      <c r="B21" s="115" t="s">
        <v>2462</v>
      </c>
      <c r="C21" s="123">
        <v>38.67</v>
      </c>
      <c r="D21" s="128" t="s">
        <v>6</v>
      </c>
      <c r="E21" s="131" t="s">
        <v>6</v>
      </c>
      <c r="F21" s="131" t="s">
        <v>6</v>
      </c>
      <c r="G21" s="131" t="s">
        <v>6</v>
      </c>
      <c r="H21" s="126"/>
    </row>
    <row r="22" spans="1:8" ht="30" customHeight="1" x14ac:dyDescent="0.25">
      <c r="A22" s="129" t="s">
        <v>1397</v>
      </c>
      <c r="B22" s="115" t="s">
        <v>2463</v>
      </c>
      <c r="C22" s="123">
        <v>35.54</v>
      </c>
      <c r="D22" s="128" t="s">
        <v>6</v>
      </c>
      <c r="E22" s="131" t="s">
        <v>6</v>
      </c>
      <c r="F22" s="131" t="s">
        <v>6</v>
      </c>
      <c r="G22" s="131" t="s">
        <v>6</v>
      </c>
      <c r="H22" s="126"/>
    </row>
    <row r="23" spans="1:8" ht="30" customHeight="1" x14ac:dyDescent="0.25">
      <c r="A23" s="127" t="s">
        <v>1799</v>
      </c>
      <c r="B23" s="115" t="s">
        <v>2464</v>
      </c>
      <c r="C23" s="123">
        <v>42.85</v>
      </c>
      <c r="D23" s="128" t="s">
        <v>6</v>
      </c>
      <c r="E23" s="128" t="s">
        <v>6</v>
      </c>
      <c r="F23" s="128" t="s">
        <v>6</v>
      </c>
      <c r="G23" s="128" t="s">
        <v>6</v>
      </c>
      <c r="H23" s="126"/>
    </row>
    <row r="24" spans="1:8" ht="30" customHeight="1" x14ac:dyDescent="0.25">
      <c r="A24" s="127" t="s">
        <v>1800</v>
      </c>
      <c r="B24" s="115" t="s">
        <v>2465</v>
      </c>
      <c r="C24" s="123">
        <v>58.53</v>
      </c>
      <c r="D24" s="128" t="s">
        <v>6</v>
      </c>
      <c r="E24" s="128" t="s">
        <v>6</v>
      </c>
      <c r="F24" s="128" t="s">
        <v>6</v>
      </c>
      <c r="G24" s="128" t="s">
        <v>6</v>
      </c>
      <c r="H24" s="126"/>
    </row>
    <row r="25" spans="1:8" ht="30" customHeight="1" x14ac:dyDescent="0.25">
      <c r="A25" s="127" t="s">
        <v>1801</v>
      </c>
      <c r="B25" s="115" t="s">
        <v>2466</v>
      </c>
      <c r="C25" s="123">
        <v>41.81</v>
      </c>
      <c r="D25" s="128" t="s">
        <v>6</v>
      </c>
      <c r="E25" s="128" t="s">
        <v>6</v>
      </c>
      <c r="F25" s="128" t="s">
        <v>6</v>
      </c>
      <c r="G25" s="128" t="s">
        <v>6</v>
      </c>
      <c r="H25" s="126"/>
    </row>
    <row r="26" spans="1:8" ht="30" customHeight="1" x14ac:dyDescent="0.25">
      <c r="A26" s="127" t="s">
        <v>1802</v>
      </c>
      <c r="B26" s="115" t="s">
        <v>2467</v>
      </c>
      <c r="C26" s="123">
        <v>51.21</v>
      </c>
      <c r="D26" s="128" t="s">
        <v>6</v>
      </c>
      <c r="E26" s="128" t="s">
        <v>6</v>
      </c>
      <c r="F26" s="128" t="s">
        <v>6</v>
      </c>
      <c r="G26" s="128" t="s">
        <v>6</v>
      </c>
      <c r="H26" s="126"/>
    </row>
    <row r="27" spans="1:8" ht="30" customHeight="1" x14ac:dyDescent="0.25">
      <c r="A27" s="127" t="s">
        <v>1803</v>
      </c>
      <c r="B27" s="115" t="s">
        <v>2468</v>
      </c>
      <c r="C27" s="123">
        <v>58.53</v>
      </c>
      <c r="D27" s="128" t="s">
        <v>6</v>
      </c>
      <c r="E27" s="128" t="s">
        <v>6</v>
      </c>
      <c r="F27" s="128" t="s">
        <v>6</v>
      </c>
      <c r="G27" s="128" t="s">
        <v>6</v>
      </c>
      <c r="H27" s="126"/>
    </row>
    <row r="28" spans="1:8" ht="30" customHeight="1" x14ac:dyDescent="0.25">
      <c r="A28" s="127" t="s">
        <v>1804</v>
      </c>
      <c r="B28" s="115" t="s">
        <v>2469</v>
      </c>
      <c r="C28" s="123">
        <v>59.58</v>
      </c>
      <c r="D28" s="128" t="s">
        <v>6</v>
      </c>
      <c r="E28" s="128" t="s">
        <v>6</v>
      </c>
      <c r="F28" s="128" t="s">
        <v>6</v>
      </c>
      <c r="G28" s="128" t="s">
        <v>6</v>
      </c>
      <c r="H28" s="126"/>
    </row>
    <row r="29" spans="1:8" ht="30" customHeight="1" x14ac:dyDescent="0.25">
      <c r="A29" s="127" t="s">
        <v>1805</v>
      </c>
      <c r="B29" s="115" t="s">
        <v>2470</v>
      </c>
      <c r="C29" s="123">
        <v>58.53</v>
      </c>
      <c r="D29" s="128" t="s">
        <v>6</v>
      </c>
      <c r="E29" s="128" t="s">
        <v>6</v>
      </c>
      <c r="F29" s="128" t="s">
        <v>6</v>
      </c>
      <c r="G29" s="128" t="s">
        <v>6</v>
      </c>
      <c r="H29" s="126"/>
    </row>
    <row r="30" spans="1:8" ht="30" customHeight="1" x14ac:dyDescent="0.25">
      <c r="A30" s="127" t="s">
        <v>1806</v>
      </c>
      <c r="B30" s="115" t="s">
        <v>2471</v>
      </c>
      <c r="C30" s="123">
        <v>54.35</v>
      </c>
      <c r="D30" s="128" t="s">
        <v>6</v>
      </c>
      <c r="E30" s="128" t="s">
        <v>6</v>
      </c>
      <c r="F30" s="128" t="s">
        <v>6</v>
      </c>
      <c r="G30" s="128" t="s">
        <v>6</v>
      </c>
      <c r="H30" s="126"/>
    </row>
    <row r="31" spans="1:8" ht="30" customHeight="1" x14ac:dyDescent="0.25">
      <c r="A31" s="127" t="s">
        <v>1807</v>
      </c>
      <c r="B31" s="115" t="s">
        <v>2472</v>
      </c>
      <c r="C31" s="123">
        <v>88.85</v>
      </c>
      <c r="D31" s="128" t="s">
        <v>6</v>
      </c>
      <c r="E31" s="128" t="s">
        <v>6</v>
      </c>
      <c r="F31" s="128" t="s">
        <v>6</v>
      </c>
      <c r="G31" s="128" t="s">
        <v>6</v>
      </c>
      <c r="H31" s="126"/>
    </row>
    <row r="32" spans="1:8" ht="30" customHeight="1" x14ac:dyDescent="0.25">
      <c r="A32" s="127" t="s">
        <v>1808</v>
      </c>
      <c r="B32" s="115" t="s">
        <v>2473</v>
      </c>
      <c r="C32" s="123">
        <v>47.03</v>
      </c>
      <c r="D32" s="128" t="s">
        <v>6</v>
      </c>
      <c r="E32" s="128" t="s">
        <v>6</v>
      </c>
      <c r="F32" s="128" t="s">
        <v>6</v>
      </c>
      <c r="G32" s="128" t="s">
        <v>6</v>
      </c>
      <c r="H32" s="126"/>
    </row>
    <row r="33" spans="1:8" ht="30" customHeight="1" x14ac:dyDescent="0.25">
      <c r="A33" s="129" t="s">
        <v>1398</v>
      </c>
      <c r="B33" s="130" t="s">
        <v>1399</v>
      </c>
      <c r="C33" s="123">
        <v>16.72</v>
      </c>
      <c r="D33" s="128" t="s">
        <v>6</v>
      </c>
      <c r="E33" s="131" t="s">
        <v>6</v>
      </c>
      <c r="F33" s="131" t="s">
        <v>6</v>
      </c>
      <c r="G33" s="131" t="s">
        <v>6</v>
      </c>
      <c r="H33" s="126"/>
    </row>
    <row r="34" spans="1:8" s="126" customFormat="1" ht="30" customHeight="1" x14ac:dyDescent="0.25">
      <c r="A34" s="121" t="s">
        <v>3153</v>
      </c>
      <c r="B34" s="159" t="s">
        <v>3155</v>
      </c>
      <c r="C34" s="160">
        <v>1044.05</v>
      </c>
      <c r="D34" s="124" t="s">
        <v>6</v>
      </c>
      <c r="E34" s="124" t="s">
        <v>6</v>
      </c>
      <c r="F34" s="124" t="s">
        <v>6</v>
      </c>
      <c r="G34" s="124" t="s">
        <v>6</v>
      </c>
    </row>
    <row r="35" spans="1:8" ht="30" customHeight="1" x14ac:dyDescent="0.25">
      <c r="A35" s="129" t="s">
        <v>2778</v>
      </c>
      <c r="B35" s="115" t="s">
        <v>2776</v>
      </c>
      <c r="C35" s="280" t="s">
        <v>2777</v>
      </c>
      <c r="D35" s="128" t="s">
        <v>6</v>
      </c>
      <c r="E35" s="131" t="s">
        <v>6</v>
      </c>
      <c r="F35" s="131" t="s">
        <v>6</v>
      </c>
      <c r="G35" s="131" t="s">
        <v>6</v>
      </c>
      <c r="H35" s="126"/>
    </row>
    <row r="36" spans="1:8" ht="30" customHeight="1" x14ac:dyDescent="0.25">
      <c r="A36" s="129" t="s">
        <v>1400</v>
      </c>
      <c r="B36" s="130" t="s">
        <v>1401</v>
      </c>
      <c r="C36" s="123">
        <v>38.65</v>
      </c>
      <c r="D36" s="128" t="s">
        <v>6</v>
      </c>
      <c r="E36" s="131" t="s">
        <v>6</v>
      </c>
      <c r="F36" s="131" t="s">
        <v>6</v>
      </c>
      <c r="G36" s="131" t="s">
        <v>6</v>
      </c>
      <c r="H36" s="126"/>
    </row>
    <row r="37" spans="1:8" ht="30" customHeight="1" x14ac:dyDescent="0.25">
      <c r="A37" s="137" t="s">
        <v>1402</v>
      </c>
      <c r="B37" s="138" t="s">
        <v>1403</v>
      </c>
      <c r="C37" s="139">
        <v>7.31</v>
      </c>
      <c r="D37" s="140" t="s">
        <v>6</v>
      </c>
      <c r="E37" s="141" t="s">
        <v>6</v>
      </c>
      <c r="F37" s="141" t="s">
        <v>6</v>
      </c>
      <c r="G37" s="141" t="s">
        <v>6</v>
      </c>
      <c r="H37" s="126"/>
    </row>
    <row r="38" spans="1:8" ht="30" customHeight="1" x14ac:dyDescent="0.25">
      <c r="A38" s="142" t="s">
        <v>1858</v>
      </c>
      <c r="B38" s="115" t="s">
        <v>2038</v>
      </c>
      <c r="C38" s="123">
        <v>39.72</v>
      </c>
      <c r="D38" s="128" t="s">
        <v>6</v>
      </c>
      <c r="E38" s="131" t="s">
        <v>6</v>
      </c>
      <c r="F38" s="131" t="s">
        <v>6</v>
      </c>
      <c r="G38" s="131" t="s">
        <v>6</v>
      </c>
      <c r="H38" s="126"/>
    </row>
    <row r="39" spans="1:8" ht="30" customHeight="1" x14ac:dyDescent="0.25">
      <c r="A39" s="143" t="s">
        <v>1667</v>
      </c>
      <c r="B39" s="144" t="s">
        <v>1568</v>
      </c>
      <c r="C39" s="123">
        <v>206.96</v>
      </c>
      <c r="D39" s="128" t="s">
        <v>6</v>
      </c>
      <c r="E39" s="131" t="s">
        <v>6</v>
      </c>
      <c r="F39" s="131" t="s">
        <v>6</v>
      </c>
      <c r="G39" s="131" t="s">
        <v>6</v>
      </c>
      <c r="H39" s="126"/>
    </row>
    <row r="40" spans="1:8" ht="30" customHeight="1" x14ac:dyDescent="0.25">
      <c r="A40" s="143" t="s">
        <v>1669</v>
      </c>
      <c r="B40" s="144" t="s">
        <v>1570</v>
      </c>
      <c r="C40" s="123">
        <v>92.19</v>
      </c>
      <c r="D40" s="128" t="s">
        <v>6</v>
      </c>
      <c r="E40" s="131" t="s">
        <v>6</v>
      </c>
      <c r="F40" s="131" t="s">
        <v>6</v>
      </c>
      <c r="G40" s="131" t="s">
        <v>6</v>
      </c>
      <c r="H40" s="126"/>
    </row>
    <row r="41" spans="1:8" ht="30" customHeight="1" x14ac:dyDescent="0.25">
      <c r="A41" s="143" t="s">
        <v>1668</v>
      </c>
      <c r="B41" s="144" t="s">
        <v>1569</v>
      </c>
      <c r="C41" s="123">
        <v>381.95</v>
      </c>
      <c r="D41" s="128" t="s">
        <v>6</v>
      </c>
      <c r="E41" s="131" t="s">
        <v>6</v>
      </c>
      <c r="F41" s="131" t="s">
        <v>6</v>
      </c>
      <c r="G41" s="131" t="s">
        <v>6</v>
      </c>
      <c r="H41" s="126"/>
    </row>
    <row r="42" spans="1:8" ht="30" customHeight="1" x14ac:dyDescent="0.25">
      <c r="A42" s="143" t="s">
        <v>1670</v>
      </c>
      <c r="B42" s="144" t="s">
        <v>1571</v>
      </c>
      <c r="C42" s="123">
        <v>125.12</v>
      </c>
      <c r="D42" s="128" t="s">
        <v>6</v>
      </c>
      <c r="E42" s="131" t="s">
        <v>6</v>
      </c>
      <c r="F42" s="131" t="s">
        <v>6</v>
      </c>
      <c r="G42" s="131" t="s">
        <v>6</v>
      </c>
      <c r="H42" s="126"/>
    </row>
    <row r="43" spans="1:8" ht="30" customHeight="1" x14ac:dyDescent="0.25">
      <c r="A43" s="129" t="s">
        <v>1404</v>
      </c>
      <c r="B43" s="130" t="s">
        <v>1405</v>
      </c>
      <c r="C43" s="123">
        <v>444.25</v>
      </c>
      <c r="D43" s="128" t="s">
        <v>6</v>
      </c>
      <c r="E43" s="131" t="s">
        <v>6</v>
      </c>
      <c r="F43" s="131" t="s">
        <v>6</v>
      </c>
      <c r="G43" s="131" t="s">
        <v>6</v>
      </c>
      <c r="H43" s="126"/>
    </row>
    <row r="44" spans="1:8" ht="30" customHeight="1" x14ac:dyDescent="0.25">
      <c r="A44" s="142" t="s">
        <v>1853</v>
      </c>
      <c r="B44" s="115" t="s">
        <v>1942</v>
      </c>
      <c r="C44" s="123">
        <v>40.76</v>
      </c>
      <c r="D44" s="128" t="s">
        <v>6</v>
      </c>
      <c r="E44" s="131" t="s">
        <v>6</v>
      </c>
      <c r="F44" s="131" t="s">
        <v>6</v>
      </c>
      <c r="G44" s="131" t="s">
        <v>6</v>
      </c>
      <c r="H44" s="126"/>
    </row>
    <row r="45" spans="1:8" ht="30" customHeight="1" x14ac:dyDescent="0.25">
      <c r="A45" s="129" t="s">
        <v>1406</v>
      </c>
      <c r="B45" s="130" t="s">
        <v>1407</v>
      </c>
      <c r="C45" s="123">
        <v>26.13</v>
      </c>
      <c r="D45" s="128" t="s">
        <v>6</v>
      </c>
      <c r="E45" s="131" t="s">
        <v>6</v>
      </c>
      <c r="F45" s="131" t="s">
        <v>6</v>
      </c>
      <c r="G45" s="131" t="s">
        <v>6</v>
      </c>
      <c r="H45" s="126"/>
    </row>
    <row r="46" spans="1:8" ht="30" customHeight="1" x14ac:dyDescent="0.25">
      <c r="A46" s="129" t="s">
        <v>1408</v>
      </c>
      <c r="B46" s="130" t="s">
        <v>1409</v>
      </c>
      <c r="C46" s="123">
        <v>210.1</v>
      </c>
      <c r="D46" s="128" t="s">
        <v>6</v>
      </c>
      <c r="E46" s="131" t="s">
        <v>6</v>
      </c>
      <c r="F46" s="131" t="s">
        <v>6</v>
      </c>
      <c r="G46" s="131" t="s">
        <v>6</v>
      </c>
      <c r="H46" s="126"/>
    </row>
    <row r="47" spans="1:8" ht="30" customHeight="1" x14ac:dyDescent="0.25">
      <c r="A47" s="129" t="s">
        <v>1410</v>
      </c>
      <c r="B47" s="130" t="s">
        <v>1411</v>
      </c>
      <c r="C47" s="123">
        <v>210.1</v>
      </c>
      <c r="D47" s="128" t="s">
        <v>6</v>
      </c>
      <c r="E47" s="131" t="s">
        <v>6</v>
      </c>
      <c r="F47" s="131" t="s">
        <v>6</v>
      </c>
      <c r="G47" s="131" t="s">
        <v>6</v>
      </c>
      <c r="H47" s="126"/>
    </row>
    <row r="48" spans="1:8" ht="30" customHeight="1" x14ac:dyDescent="0.25">
      <c r="A48" s="127" t="s">
        <v>1809</v>
      </c>
      <c r="B48" s="115" t="s">
        <v>1810</v>
      </c>
      <c r="C48" s="123">
        <v>128.57</v>
      </c>
      <c r="D48" s="128" t="s">
        <v>6</v>
      </c>
      <c r="E48" s="128" t="s">
        <v>6</v>
      </c>
      <c r="F48" s="128" t="s">
        <v>6</v>
      </c>
      <c r="G48" s="128" t="s">
        <v>6</v>
      </c>
      <c r="H48" s="126"/>
    </row>
    <row r="49" spans="1:8" ht="30" customHeight="1" x14ac:dyDescent="0.25">
      <c r="A49" s="127" t="s">
        <v>1811</v>
      </c>
      <c r="B49" s="115" t="s">
        <v>1812</v>
      </c>
      <c r="C49" s="123">
        <v>42.85</v>
      </c>
      <c r="D49" s="128" t="s">
        <v>6</v>
      </c>
      <c r="E49" s="128" t="s">
        <v>6</v>
      </c>
      <c r="F49" s="128" t="s">
        <v>6</v>
      </c>
      <c r="G49" s="128" t="s">
        <v>6</v>
      </c>
      <c r="H49" s="126"/>
    </row>
    <row r="50" spans="1:8" ht="30" customHeight="1" x14ac:dyDescent="0.25">
      <c r="A50" s="127" t="s">
        <v>1855</v>
      </c>
      <c r="B50" s="115" t="s">
        <v>1944</v>
      </c>
      <c r="C50" s="123">
        <v>88.85</v>
      </c>
      <c r="D50" s="128" t="s">
        <v>6</v>
      </c>
      <c r="E50" s="131" t="s">
        <v>6</v>
      </c>
      <c r="F50" s="131" t="s">
        <v>6</v>
      </c>
      <c r="G50" s="131" t="s">
        <v>6</v>
      </c>
      <c r="H50" s="126"/>
    </row>
    <row r="51" spans="1:8" ht="30" customHeight="1" x14ac:dyDescent="0.25">
      <c r="A51" s="127" t="s">
        <v>1813</v>
      </c>
      <c r="B51" s="115" t="s">
        <v>1814</v>
      </c>
      <c r="C51" s="123">
        <v>44.94</v>
      </c>
      <c r="D51" s="128" t="s">
        <v>6</v>
      </c>
      <c r="E51" s="128" t="s">
        <v>6</v>
      </c>
      <c r="F51" s="128" t="s">
        <v>6</v>
      </c>
      <c r="G51" s="128" t="s">
        <v>6</v>
      </c>
      <c r="H51" s="126"/>
    </row>
    <row r="52" spans="1:8" ht="30" customHeight="1" x14ac:dyDescent="0.25">
      <c r="A52" s="127" t="s">
        <v>1815</v>
      </c>
      <c r="B52" s="115" t="s">
        <v>1816</v>
      </c>
      <c r="C52" s="123">
        <v>137.97</v>
      </c>
      <c r="D52" s="128" t="s">
        <v>6</v>
      </c>
      <c r="E52" s="128" t="s">
        <v>6</v>
      </c>
      <c r="F52" s="128" t="s">
        <v>6</v>
      </c>
      <c r="G52" s="128" t="s">
        <v>6</v>
      </c>
      <c r="H52" s="126"/>
    </row>
    <row r="53" spans="1:8" ht="30" customHeight="1" x14ac:dyDescent="0.25">
      <c r="A53" s="127" t="s">
        <v>1817</v>
      </c>
      <c r="B53" s="115" t="s">
        <v>1818</v>
      </c>
      <c r="C53" s="123">
        <v>79.44</v>
      </c>
      <c r="D53" s="128" t="s">
        <v>6</v>
      </c>
      <c r="E53" s="128" t="s">
        <v>6</v>
      </c>
      <c r="F53" s="128" t="s">
        <v>6</v>
      </c>
      <c r="G53" s="128" t="s">
        <v>6</v>
      </c>
      <c r="H53" s="126"/>
    </row>
    <row r="54" spans="1:8" ht="30" customHeight="1" x14ac:dyDescent="0.25">
      <c r="A54" s="127" t="s">
        <v>1856</v>
      </c>
      <c r="B54" s="115" t="s">
        <v>1945</v>
      </c>
      <c r="C54" s="123">
        <v>141.11000000000001</v>
      </c>
      <c r="D54" s="128" t="s">
        <v>6</v>
      </c>
      <c r="E54" s="131" t="s">
        <v>6</v>
      </c>
      <c r="F54" s="131" t="s">
        <v>6</v>
      </c>
      <c r="G54" s="131" t="s">
        <v>6</v>
      </c>
      <c r="H54" s="126"/>
    </row>
    <row r="55" spans="1:8" ht="30" customHeight="1" x14ac:dyDescent="0.25">
      <c r="A55" s="127" t="s">
        <v>1819</v>
      </c>
      <c r="B55" s="115" t="s">
        <v>1820</v>
      </c>
      <c r="C55" s="123">
        <v>238.32</v>
      </c>
      <c r="D55" s="128" t="s">
        <v>6</v>
      </c>
      <c r="E55" s="128" t="s">
        <v>6</v>
      </c>
      <c r="F55" s="128" t="s">
        <v>6</v>
      </c>
      <c r="G55" s="128" t="s">
        <v>6</v>
      </c>
      <c r="H55" s="126"/>
    </row>
    <row r="56" spans="1:8" ht="30" customHeight="1" x14ac:dyDescent="0.25">
      <c r="A56" s="129" t="s">
        <v>1412</v>
      </c>
      <c r="B56" s="130" t="s">
        <v>1413</v>
      </c>
      <c r="C56" s="123">
        <v>22.99</v>
      </c>
      <c r="D56" s="128" t="s">
        <v>6</v>
      </c>
      <c r="E56" s="131" t="s">
        <v>6</v>
      </c>
      <c r="F56" s="131" t="s">
        <v>6</v>
      </c>
      <c r="G56" s="131" t="s">
        <v>6</v>
      </c>
      <c r="H56" s="126"/>
    </row>
    <row r="57" spans="1:8" ht="30" customHeight="1" x14ac:dyDescent="0.25">
      <c r="A57" s="129" t="s">
        <v>1415</v>
      </c>
      <c r="B57" s="130" t="s">
        <v>1416</v>
      </c>
      <c r="C57" s="123">
        <v>107.66</v>
      </c>
      <c r="D57" s="128" t="s">
        <v>6</v>
      </c>
      <c r="E57" s="131" t="s">
        <v>6</v>
      </c>
      <c r="F57" s="131" t="s">
        <v>6</v>
      </c>
      <c r="G57" s="131" t="s">
        <v>6</v>
      </c>
      <c r="H57" s="126"/>
    </row>
    <row r="58" spans="1:8" ht="30" customHeight="1" x14ac:dyDescent="0.25">
      <c r="A58" s="129" t="s">
        <v>1417</v>
      </c>
      <c r="B58" s="130" t="s">
        <v>1418</v>
      </c>
      <c r="C58" s="123">
        <v>149.47</v>
      </c>
      <c r="D58" s="128" t="s">
        <v>6</v>
      </c>
      <c r="E58" s="131" t="s">
        <v>6</v>
      </c>
      <c r="F58" s="131" t="s">
        <v>6</v>
      </c>
      <c r="G58" s="131" t="s">
        <v>6</v>
      </c>
      <c r="H58" s="126"/>
    </row>
    <row r="59" spans="1:8" ht="30" customHeight="1" x14ac:dyDescent="0.25">
      <c r="A59" s="129" t="s">
        <v>710</v>
      </c>
      <c r="B59" s="130" t="s">
        <v>711</v>
      </c>
      <c r="C59" s="123">
        <v>274.91000000000003</v>
      </c>
      <c r="D59" s="128" t="s">
        <v>6</v>
      </c>
      <c r="E59" s="131" t="s">
        <v>6</v>
      </c>
      <c r="F59" s="131" t="s">
        <v>6</v>
      </c>
      <c r="G59" s="131" t="s">
        <v>6</v>
      </c>
      <c r="H59" s="126"/>
    </row>
    <row r="60" spans="1:8" ht="30" customHeight="1" x14ac:dyDescent="0.25">
      <c r="A60" s="129" t="s">
        <v>1419</v>
      </c>
      <c r="B60" s="130" t="s">
        <v>1420</v>
      </c>
      <c r="C60" s="123">
        <v>262.37</v>
      </c>
      <c r="D60" s="128" t="s">
        <v>6</v>
      </c>
      <c r="E60" s="131" t="s">
        <v>6</v>
      </c>
      <c r="F60" s="131" t="s">
        <v>6</v>
      </c>
      <c r="G60" s="131" t="s">
        <v>6</v>
      </c>
      <c r="H60" s="126"/>
    </row>
    <row r="61" spans="1:8" ht="30" customHeight="1" x14ac:dyDescent="0.25">
      <c r="A61" s="129" t="s">
        <v>1423</v>
      </c>
      <c r="B61" s="130" t="s">
        <v>1424</v>
      </c>
      <c r="C61" s="123">
        <v>146.34</v>
      </c>
      <c r="D61" s="128" t="s">
        <v>6</v>
      </c>
      <c r="E61" s="131" t="s">
        <v>6</v>
      </c>
      <c r="F61" s="131" t="s">
        <v>6</v>
      </c>
      <c r="G61" s="131" t="s">
        <v>6</v>
      </c>
      <c r="H61" s="126"/>
    </row>
    <row r="62" spans="1:8" ht="30" customHeight="1" x14ac:dyDescent="0.25">
      <c r="A62" s="129" t="s">
        <v>1425</v>
      </c>
      <c r="B62" s="130" t="s">
        <v>1426</v>
      </c>
      <c r="C62" s="123">
        <v>203.83</v>
      </c>
      <c r="D62" s="128" t="s">
        <v>6</v>
      </c>
      <c r="E62" s="131" t="s">
        <v>6</v>
      </c>
      <c r="F62" s="131" t="s">
        <v>6</v>
      </c>
      <c r="G62" s="131" t="s">
        <v>6</v>
      </c>
      <c r="H62" s="126"/>
    </row>
    <row r="63" spans="1:8" ht="30" customHeight="1" x14ac:dyDescent="0.25">
      <c r="A63" s="129" t="s">
        <v>1427</v>
      </c>
      <c r="B63" s="130" t="s">
        <v>1428</v>
      </c>
      <c r="C63" s="123">
        <v>75.260000000000005</v>
      </c>
      <c r="D63" s="128" t="s">
        <v>6</v>
      </c>
      <c r="E63" s="131" t="s">
        <v>6</v>
      </c>
      <c r="F63" s="131" t="s">
        <v>6</v>
      </c>
      <c r="G63" s="131" t="s">
        <v>6</v>
      </c>
      <c r="H63" s="126"/>
    </row>
    <row r="64" spans="1:8" ht="30" customHeight="1" x14ac:dyDescent="0.25">
      <c r="A64" s="132" t="s">
        <v>2047</v>
      </c>
      <c r="B64" s="122" t="s">
        <v>2050</v>
      </c>
      <c r="C64" s="123">
        <v>459.93</v>
      </c>
      <c r="D64" s="134" t="s">
        <v>6</v>
      </c>
      <c r="E64" s="134" t="s">
        <v>6</v>
      </c>
      <c r="F64" s="134" t="s">
        <v>6</v>
      </c>
      <c r="G64" s="134" t="s">
        <v>6</v>
      </c>
      <c r="H64" s="126"/>
    </row>
    <row r="65" spans="1:8" ht="30" customHeight="1" x14ac:dyDescent="0.25">
      <c r="A65" s="127" t="s">
        <v>2661</v>
      </c>
      <c r="B65" s="115" t="s">
        <v>2662</v>
      </c>
      <c r="C65" s="136">
        <v>129.61000000000001</v>
      </c>
      <c r="D65" s="145" t="s">
        <v>6</v>
      </c>
      <c r="E65" s="145" t="s">
        <v>6</v>
      </c>
      <c r="F65" s="145" t="s">
        <v>6</v>
      </c>
      <c r="G65" s="145" t="s">
        <v>6</v>
      </c>
      <c r="H65" s="126"/>
    </row>
    <row r="66" spans="1:8" ht="30" customHeight="1" x14ac:dyDescent="0.25">
      <c r="A66" s="127" t="s">
        <v>1429</v>
      </c>
      <c r="B66" s="115" t="s">
        <v>1430</v>
      </c>
      <c r="C66" s="123">
        <v>106.62</v>
      </c>
      <c r="D66" s="128" t="s">
        <v>6</v>
      </c>
      <c r="E66" s="131" t="s">
        <v>6</v>
      </c>
      <c r="F66" s="131" t="s">
        <v>6</v>
      </c>
      <c r="G66" s="131" t="s">
        <v>6</v>
      </c>
      <c r="H66" s="126"/>
    </row>
    <row r="67" spans="1:8" ht="30" customHeight="1" x14ac:dyDescent="0.25">
      <c r="A67" s="127" t="s">
        <v>1764</v>
      </c>
      <c r="B67" s="115" t="s">
        <v>1557</v>
      </c>
      <c r="C67" s="123">
        <v>216.37</v>
      </c>
      <c r="D67" s="128" t="s">
        <v>6</v>
      </c>
      <c r="E67" s="131" t="s">
        <v>6</v>
      </c>
      <c r="F67" s="131" t="s">
        <v>6</v>
      </c>
      <c r="G67" s="131" t="s">
        <v>6</v>
      </c>
      <c r="H67" s="126"/>
    </row>
    <row r="68" spans="1:8" ht="30" customHeight="1" x14ac:dyDescent="0.25">
      <c r="A68" s="129" t="s">
        <v>1431</v>
      </c>
      <c r="B68" s="115" t="s">
        <v>3085</v>
      </c>
      <c r="C68" s="123">
        <v>199.65</v>
      </c>
      <c r="D68" s="128" t="s">
        <v>6</v>
      </c>
      <c r="E68" s="131" t="s">
        <v>6</v>
      </c>
      <c r="F68" s="131" t="s">
        <v>6</v>
      </c>
      <c r="G68" s="131" t="s">
        <v>6</v>
      </c>
      <c r="H68" s="126"/>
    </row>
    <row r="69" spans="1:8" ht="30" customHeight="1" x14ac:dyDescent="0.25">
      <c r="A69" s="129" t="s">
        <v>1432</v>
      </c>
      <c r="B69" s="115" t="s">
        <v>3088</v>
      </c>
      <c r="C69" s="123">
        <v>190.24</v>
      </c>
      <c r="D69" s="128" t="s">
        <v>6</v>
      </c>
      <c r="E69" s="131" t="s">
        <v>6</v>
      </c>
      <c r="F69" s="131" t="s">
        <v>6</v>
      </c>
      <c r="G69" s="131" t="s">
        <v>6</v>
      </c>
      <c r="H69" s="126"/>
    </row>
    <row r="70" spans="1:8" ht="30" customHeight="1" x14ac:dyDescent="0.25">
      <c r="A70" s="129" t="s">
        <v>1433</v>
      </c>
      <c r="B70" s="115" t="s">
        <v>3087</v>
      </c>
      <c r="C70" s="123">
        <v>199.65</v>
      </c>
      <c r="D70" s="128" t="s">
        <v>6</v>
      </c>
      <c r="E70" s="131" t="s">
        <v>6</v>
      </c>
      <c r="F70" s="131" t="s">
        <v>6</v>
      </c>
      <c r="G70" s="131" t="s">
        <v>6</v>
      </c>
      <c r="H70" s="126"/>
    </row>
    <row r="71" spans="1:8" ht="30" customHeight="1" x14ac:dyDescent="0.25">
      <c r="A71" s="129" t="s">
        <v>1434</v>
      </c>
      <c r="B71" s="115" t="s">
        <v>3084</v>
      </c>
      <c r="C71" s="123">
        <v>440.07</v>
      </c>
      <c r="D71" s="128" t="s">
        <v>6</v>
      </c>
      <c r="E71" s="131" t="s">
        <v>6</v>
      </c>
      <c r="F71" s="131" t="s">
        <v>6</v>
      </c>
      <c r="G71" s="131" t="s">
        <v>6</v>
      </c>
      <c r="H71" s="126"/>
    </row>
    <row r="72" spans="1:8" ht="30" customHeight="1" x14ac:dyDescent="0.25">
      <c r="A72" s="129" t="s">
        <v>1435</v>
      </c>
      <c r="B72" s="115" t="s">
        <v>3086</v>
      </c>
      <c r="C72" s="123">
        <v>199.65</v>
      </c>
      <c r="D72" s="128" t="s">
        <v>6</v>
      </c>
      <c r="E72" s="131" t="s">
        <v>6</v>
      </c>
      <c r="F72" s="131" t="s">
        <v>6</v>
      </c>
      <c r="G72" s="131" t="s">
        <v>6</v>
      </c>
      <c r="H72" s="126"/>
    </row>
    <row r="73" spans="1:8" s="126" customFormat="1" ht="30" customHeight="1" x14ac:dyDescent="0.25">
      <c r="A73" s="142" t="s">
        <v>3173</v>
      </c>
      <c r="B73" s="122" t="s">
        <v>3179</v>
      </c>
      <c r="C73" s="147">
        <v>261.25</v>
      </c>
      <c r="D73" s="134" t="s">
        <v>6</v>
      </c>
      <c r="E73" s="135" t="s">
        <v>6</v>
      </c>
      <c r="F73" s="135" t="s">
        <v>6</v>
      </c>
      <c r="G73" s="135" t="s">
        <v>6</v>
      </c>
    </row>
    <row r="74" spans="1:8" s="126" customFormat="1" ht="30" customHeight="1" x14ac:dyDescent="0.25">
      <c r="A74" s="142" t="s">
        <v>3172</v>
      </c>
      <c r="B74" s="122" t="s">
        <v>3178</v>
      </c>
      <c r="C74" s="147">
        <v>460.75</v>
      </c>
      <c r="D74" s="134" t="s">
        <v>6</v>
      </c>
      <c r="E74" s="135" t="s">
        <v>6</v>
      </c>
      <c r="F74" s="135" t="s">
        <v>6</v>
      </c>
      <c r="G74" s="135" t="s">
        <v>6</v>
      </c>
    </row>
    <row r="75" spans="1:8" s="126" customFormat="1" ht="30" customHeight="1" x14ac:dyDescent="0.25">
      <c r="A75" s="142" t="s">
        <v>3174</v>
      </c>
      <c r="B75" s="122" t="s">
        <v>3180</v>
      </c>
      <c r="C75" s="147">
        <v>261.25</v>
      </c>
      <c r="D75" s="134" t="s">
        <v>6</v>
      </c>
      <c r="E75" s="135" t="s">
        <v>6</v>
      </c>
      <c r="F75" s="135" t="s">
        <v>6</v>
      </c>
      <c r="G75" s="135" t="s">
        <v>6</v>
      </c>
    </row>
    <row r="76" spans="1:8" s="126" customFormat="1" ht="30" customHeight="1" x14ac:dyDescent="0.25">
      <c r="A76" s="142" t="s">
        <v>3175</v>
      </c>
      <c r="B76" s="122" t="s">
        <v>3181</v>
      </c>
      <c r="C76" s="147">
        <v>261.25</v>
      </c>
      <c r="D76" s="134" t="s">
        <v>6</v>
      </c>
      <c r="E76" s="135" t="s">
        <v>6</v>
      </c>
      <c r="F76" s="135" t="s">
        <v>6</v>
      </c>
      <c r="G76" s="135" t="s">
        <v>6</v>
      </c>
    </row>
    <row r="77" spans="1:8" s="126" customFormat="1" ht="30" customHeight="1" x14ac:dyDescent="0.25">
      <c r="A77" s="129" t="s">
        <v>1436</v>
      </c>
      <c r="B77" s="146" t="s">
        <v>1437</v>
      </c>
      <c r="C77" s="123">
        <v>31.35</v>
      </c>
      <c r="D77" s="128" t="s">
        <v>6</v>
      </c>
      <c r="E77" s="131" t="s">
        <v>6</v>
      </c>
      <c r="F77" s="131" t="s">
        <v>6</v>
      </c>
      <c r="G77" s="131" t="s">
        <v>6</v>
      </c>
    </row>
    <row r="78" spans="1:8" s="126" customFormat="1" ht="30" customHeight="1" x14ac:dyDescent="0.25">
      <c r="A78" s="142" t="s">
        <v>3176</v>
      </c>
      <c r="B78" s="142" t="s">
        <v>3182</v>
      </c>
      <c r="C78" s="147">
        <v>1695.75</v>
      </c>
      <c r="D78" s="134" t="s">
        <v>6</v>
      </c>
      <c r="E78" s="135" t="s">
        <v>6</v>
      </c>
      <c r="F78" s="135" t="s">
        <v>6</v>
      </c>
      <c r="G78" s="135" t="s">
        <v>6</v>
      </c>
    </row>
    <row r="79" spans="1:8" s="126" customFormat="1" ht="30" customHeight="1" x14ac:dyDescent="0.25">
      <c r="A79" s="142" t="s">
        <v>3098</v>
      </c>
      <c r="B79" s="122" t="s">
        <v>3091</v>
      </c>
      <c r="C79" s="147">
        <v>237.5</v>
      </c>
      <c r="D79" s="134" t="s">
        <v>6</v>
      </c>
      <c r="E79" s="134" t="s">
        <v>6</v>
      </c>
      <c r="F79" s="134" t="s">
        <v>6</v>
      </c>
      <c r="G79" s="134" t="s">
        <v>6</v>
      </c>
    </row>
    <row r="80" spans="1:8" s="126" customFormat="1" ht="30" customHeight="1" x14ac:dyDescent="0.25">
      <c r="A80" s="142" t="s">
        <v>3097</v>
      </c>
      <c r="B80" s="122" t="s">
        <v>3090</v>
      </c>
      <c r="C80" s="147">
        <v>427.5</v>
      </c>
      <c r="D80" s="134" t="s">
        <v>6</v>
      </c>
      <c r="E80" s="134" t="s">
        <v>6</v>
      </c>
      <c r="F80" s="134" t="s">
        <v>6</v>
      </c>
      <c r="G80" s="134" t="s">
        <v>6</v>
      </c>
    </row>
    <row r="81" spans="1:8" s="126" customFormat="1" ht="30" customHeight="1" x14ac:dyDescent="0.25">
      <c r="A81" s="142" t="s">
        <v>3099</v>
      </c>
      <c r="B81" s="122" t="s">
        <v>3092</v>
      </c>
      <c r="C81" s="147">
        <v>237.5</v>
      </c>
      <c r="D81" s="134" t="s">
        <v>6</v>
      </c>
      <c r="E81" s="134" t="s">
        <v>6</v>
      </c>
      <c r="F81" s="134" t="s">
        <v>6</v>
      </c>
      <c r="G81" s="134" t="s">
        <v>6</v>
      </c>
    </row>
    <row r="82" spans="1:8" s="126" customFormat="1" ht="30" customHeight="1" x14ac:dyDescent="0.25">
      <c r="A82" s="142" t="s">
        <v>3100</v>
      </c>
      <c r="B82" s="122" t="s">
        <v>3093</v>
      </c>
      <c r="C82" s="147">
        <v>237.5</v>
      </c>
      <c r="D82" s="134" t="s">
        <v>6</v>
      </c>
      <c r="E82" s="134" t="s">
        <v>6</v>
      </c>
      <c r="F82" s="134" t="s">
        <v>6</v>
      </c>
      <c r="G82" s="134" t="s">
        <v>6</v>
      </c>
    </row>
    <row r="83" spans="1:8" s="126" customFormat="1" ht="30" customHeight="1" x14ac:dyDescent="0.25">
      <c r="A83" s="148" t="s">
        <v>3096</v>
      </c>
      <c r="B83" s="122" t="s">
        <v>3089</v>
      </c>
      <c r="C83" s="147">
        <v>1591.25</v>
      </c>
      <c r="D83" s="134" t="s">
        <v>6</v>
      </c>
      <c r="E83" s="134" t="s">
        <v>6</v>
      </c>
      <c r="F83" s="134" t="s">
        <v>6</v>
      </c>
      <c r="G83" s="134" t="s">
        <v>6</v>
      </c>
    </row>
    <row r="84" spans="1:8" s="126" customFormat="1" ht="30" customHeight="1" x14ac:dyDescent="0.25">
      <c r="A84" s="142" t="s">
        <v>3177</v>
      </c>
      <c r="B84" s="142" t="s">
        <v>3183</v>
      </c>
      <c r="C84" s="147">
        <v>3605.25</v>
      </c>
      <c r="D84" s="134" t="s">
        <v>6</v>
      </c>
      <c r="E84" s="135" t="s">
        <v>6</v>
      </c>
      <c r="F84" s="135" t="s">
        <v>6</v>
      </c>
      <c r="G84" s="135" t="s">
        <v>6</v>
      </c>
    </row>
    <row r="85" spans="1:8" s="126" customFormat="1" ht="30" customHeight="1" x14ac:dyDescent="0.25">
      <c r="A85" s="142" t="s">
        <v>3102</v>
      </c>
      <c r="B85" s="122" t="s">
        <v>3095</v>
      </c>
      <c r="C85" s="147">
        <v>3795.25</v>
      </c>
      <c r="D85" s="134" t="s">
        <v>6</v>
      </c>
      <c r="E85" s="134" t="s">
        <v>6</v>
      </c>
      <c r="F85" s="134" t="s">
        <v>6</v>
      </c>
      <c r="G85" s="134" t="s">
        <v>6</v>
      </c>
    </row>
    <row r="86" spans="1:8" s="126" customFormat="1" ht="30" customHeight="1" x14ac:dyDescent="0.25">
      <c r="A86" s="142" t="s">
        <v>3101</v>
      </c>
      <c r="B86" s="122" t="s">
        <v>3094</v>
      </c>
      <c r="C86" s="147">
        <v>451.25</v>
      </c>
      <c r="D86" s="134" t="s">
        <v>6</v>
      </c>
      <c r="E86" s="134" t="s">
        <v>6</v>
      </c>
      <c r="F86" s="134" t="s">
        <v>6</v>
      </c>
      <c r="G86" s="134" t="s">
        <v>6</v>
      </c>
    </row>
    <row r="87" spans="1:8" ht="30" customHeight="1" x14ac:dyDescent="0.25">
      <c r="A87" s="149" t="s">
        <v>2634</v>
      </c>
      <c r="B87" s="130" t="s">
        <v>1438</v>
      </c>
      <c r="C87" s="123">
        <v>32.4</v>
      </c>
      <c r="D87" s="128" t="s">
        <v>6</v>
      </c>
      <c r="E87" s="131" t="s">
        <v>6</v>
      </c>
      <c r="F87" s="131" t="s">
        <v>6</v>
      </c>
      <c r="G87" s="131" t="s">
        <v>6</v>
      </c>
      <c r="H87" s="126"/>
    </row>
    <row r="88" spans="1:8" ht="30" customHeight="1" x14ac:dyDescent="0.25">
      <c r="A88" s="129" t="s">
        <v>1439</v>
      </c>
      <c r="B88" s="130" t="s">
        <v>1440</v>
      </c>
      <c r="C88" s="123">
        <v>18.809999999999999</v>
      </c>
      <c r="D88" s="128" t="s">
        <v>6</v>
      </c>
      <c r="E88" s="131" t="s">
        <v>6</v>
      </c>
      <c r="F88" s="131" t="s">
        <v>6</v>
      </c>
      <c r="G88" s="131" t="s">
        <v>6</v>
      </c>
      <c r="H88" s="126"/>
    </row>
    <row r="89" spans="1:8" ht="30" customHeight="1" x14ac:dyDescent="0.25">
      <c r="A89" s="149" t="s">
        <v>2635</v>
      </c>
      <c r="B89" s="130" t="s">
        <v>1441</v>
      </c>
      <c r="C89" s="123">
        <v>37.630000000000003</v>
      </c>
      <c r="D89" s="128" t="s">
        <v>6</v>
      </c>
      <c r="E89" s="131" t="s">
        <v>6</v>
      </c>
      <c r="F89" s="131" t="s">
        <v>6</v>
      </c>
      <c r="G89" s="131" t="s">
        <v>6</v>
      </c>
      <c r="H89" s="126"/>
    </row>
    <row r="90" spans="1:8" ht="30" customHeight="1" x14ac:dyDescent="0.25">
      <c r="A90" s="127" t="s">
        <v>1908</v>
      </c>
      <c r="B90" s="115" t="s">
        <v>1993</v>
      </c>
      <c r="C90" s="123">
        <v>21.95</v>
      </c>
      <c r="D90" s="128" t="s">
        <v>6</v>
      </c>
      <c r="E90" s="131" t="s">
        <v>6</v>
      </c>
      <c r="F90" s="131" t="s">
        <v>6</v>
      </c>
      <c r="G90" s="131" t="s">
        <v>6</v>
      </c>
      <c r="H90" s="126"/>
    </row>
    <row r="91" spans="1:8" s="126" customFormat="1" ht="30" customHeight="1" x14ac:dyDescent="0.25">
      <c r="A91" s="127" t="s">
        <v>2633</v>
      </c>
      <c r="B91" s="130" t="s">
        <v>1442</v>
      </c>
      <c r="C91" s="123">
        <v>31.35</v>
      </c>
      <c r="D91" s="128" t="s">
        <v>6</v>
      </c>
      <c r="E91" s="131" t="s">
        <v>6</v>
      </c>
      <c r="F91" s="131" t="s">
        <v>6</v>
      </c>
      <c r="G91" s="131" t="s">
        <v>6</v>
      </c>
    </row>
    <row r="92" spans="1:8" s="126" customFormat="1" ht="30" customHeight="1" x14ac:dyDescent="0.25">
      <c r="A92" s="129" t="s">
        <v>1443</v>
      </c>
      <c r="B92" s="130" t="s">
        <v>1444</v>
      </c>
      <c r="C92" s="123">
        <v>99.3</v>
      </c>
      <c r="D92" s="128" t="s">
        <v>6</v>
      </c>
      <c r="E92" s="131" t="s">
        <v>6</v>
      </c>
      <c r="F92" s="131" t="s">
        <v>6</v>
      </c>
      <c r="G92" s="131" t="s">
        <v>6</v>
      </c>
    </row>
    <row r="93" spans="1:8" s="126" customFormat="1" ht="30" customHeight="1" x14ac:dyDescent="0.25">
      <c r="A93" s="129" t="s">
        <v>1445</v>
      </c>
      <c r="B93" s="130" t="s">
        <v>1446</v>
      </c>
      <c r="C93" s="123">
        <v>15.67</v>
      </c>
      <c r="D93" s="128" t="s">
        <v>6</v>
      </c>
      <c r="E93" s="131" t="s">
        <v>6</v>
      </c>
      <c r="F93" s="131" t="s">
        <v>6</v>
      </c>
      <c r="G93" s="131" t="s">
        <v>6</v>
      </c>
    </row>
    <row r="94" spans="1:8" s="126" customFormat="1" ht="30" customHeight="1" x14ac:dyDescent="0.25">
      <c r="A94" s="132" t="s">
        <v>1447</v>
      </c>
      <c r="B94" s="150" t="s">
        <v>1448</v>
      </c>
      <c r="C94" s="123">
        <v>40.76</v>
      </c>
      <c r="D94" s="128" t="s">
        <v>6</v>
      </c>
      <c r="E94" s="131" t="s">
        <v>6</v>
      </c>
      <c r="F94" s="131" t="s">
        <v>6</v>
      </c>
      <c r="G94" s="131" t="s">
        <v>6</v>
      </c>
    </row>
    <row r="95" spans="1:8" ht="30" customHeight="1" x14ac:dyDescent="0.25">
      <c r="A95" s="129" t="s">
        <v>1449</v>
      </c>
      <c r="B95" s="130" t="s">
        <v>1450</v>
      </c>
      <c r="C95" s="123">
        <v>96.16</v>
      </c>
      <c r="D95" s="128" t="s">
        <v>6</v>
      </c>
      <c r="E95" s="131" t="s">
        <v>6</v>
      </c>
      <c r="F95" s="131" t="s">
        <v>6</v>
      </c>
      <c r="G95" s="131" t="s">
        <v>6</v>
      </c>
      <c r="H95" s="126"/>
    </row>
    <row r="96" spans="1:8" ht="30" customHeight="1" x14ac:dyDescent="0.25">
      <c r="A96" s="142" t="s">
        <v>1451</v>
      </c>
      <c r="B96" s="122" t="s">
        <v>1452</v>
      </c>
      <c r="C96" s="123">
        <v>36.58</v>
      </c>
      <c r="D96" s="124" t="s">
        <v>6</v>
      </c>
      <c r="E96" s="125" t="s">
        <v>6</v>
      </c>
      <c r="F96" s="125" t="s">
        <v>6</v>
      </c>
      <c r="G96" s="125" t="s">
        <v>6</v>
      </c>
      <c r="H96" s="126"/>
    </row>
    <row r="97" spans="1:8" ht="30" customHeight="1" x14ac:dyDescent="0.25">
      <c r="A97" s="129" t="s">
        <v>1453</v>
      </c>
      <c r="B97" s="130" t="s">
        <v>1454</v>
      </c>
      <c r="C97" s="123">
        <v>145.29</v>
      </c>
      <c r="D97" s="128" t="s">
        <v>6</v>
      </c>
      <c r="E97" s="131" t="s">
        <v>6</v>
      </c>
      <c r="F97" s="131" t="s">
        <v>6</v>
      </c>
      <c r="G97" s="131" t="s">
        <v>6</v>
      </c>
      <c r="H97" s="126"/>
    </row>
    <row r="98" spans="1:8" ht="30" customHeight="1" x14ac:dyDescent="0.25">
      <c r="A98" s="129" t="s">
        <v>1455</v>
      </c>
      <c r="B98" s="130" t="s">
        <v>1456</v>
      </c>
      <c r="C98" s="123">
        <v>65.849999999999994</v>
      </c>
      <c r="D98" s="128" t="s">
        <v>6</v>
      </c>
      <c r="E98" s="131" t="s">
        <v>6</v>
      </c>
      <c r="F98" s="131" t="s">
        <v>6</v>
      </c>
      <c r="G98" s="131" t="s">
        <v>6</v>
      </c>
      <c r="H98" s="126"/>
    </row>
    <row r="99" spans="1:8" ht="30" customHeight="1" x14ac:dyDescent="0.25">
      <c r="A99" s="129" t="s">
        <v>955</v>
      </c>
      <c r="B99" s="130" t="s">
        <v>956</v>
      </c>
      <c r="C99" s="123">
        <v>116.02</v>
      </c>
      <c r="D99" s="128" t="s">
        <v>6</v>
      </c>
      <c r="E99" s="131" t="s">
        <v>6</v>
      </c>
      <c r="F99" s="131" t="s">
        <v>6</v>
      </c>
      <c r="G99" s="131" t="s">
        <v>6</v>
      </c>
      <c r="H99" s="126"/>
    </row>
    <row r="100" spans="1:8" ht="30" customHeight="1" x14ac:dyDescent="0.25">
      <c r="A100" s="129" t="s">
        <v>2782</v>
      </c>
      <c r="B100" s="115" t="s">
        <v>2780</v>
      </c>
      <c r="C100" s="280" t="s">
        <v>2777</v>
      </c>
      <c r="D100" s="128" t="s">
        <v>6</v>
      </c>
      <c r="E100" s="131" t="s">
        <v>6</v>
      </c>
      <c r="F100" s="131" t="s">
        <v>6</v>
      </c>
      <c r="G100" s="131" t="s">
        <v>6</v>
      </c>
      <c r="H100" s="126"/>
    </row>
    <row r="101" spans="1:8" ht="30" customHeight="1" x14ac:dyDescent="0.25">
      <c r="A101" s="129" t="s">
        <v>1457</v>
      </c>
      <c r="B101" s="130" t="s">
        <v>1458</v>
      </c>
      <c r="C101" s="123">
        <v>287.45</v>
      </c>
      <c r="D101" s="128" t="s">
        <v>6</v>
      </c>
      <c r="E101" s="131" t="s">
        <v>6</v>
      </c>
      <c r="F101" s="131" t="s">
        <v>6</v>
      </c>
      <c r="G101" s="131" t="s">
        <v>6</v>
      </c>
      <c r="H101" s="126"/>
    </row>
    <row r="102" spans="1:8" s="126" customFormat="1" ht="30" customHeight="1" x14ac:dyDescent="0.25">
      <c r="A102" s="129" t="s">
        <v>1459</v>
      </c>
      <c r="B102" s="130" t="s">
        <v>1460</v>
      </c>
      <c r="C102" s="123">
        <v>151.56</v>
      </c>
      <c r="D102" s="128" t="s">
        <v>6</v>
      </c>
      <c r="E102" s="131" t="s">
        <v>6</v>
      </c>
      <c r="F102" s="131" t="s">
        <v>6</v>
      </c>
      <c r="G102" s="131" t="s">
        <v>6</v>
      </c>
    </row>
    <row r="103" spans="1:8" ht="30" customHeight="1" x14ac:dyDescent="0.25">
      <c r="A103" s="129" t="s">
        <v>1461</v>
      </c>
      <c r="B103" s="130" t="s">
        <v>1462</v>
      </c>
      <c r="C103" s="123">
        <v>222.64</v>
      </c>
      <c r="D103" s="128" t="s">
        <v>6</v>
      </c>
      <c r="E103" s="131" t="s">
        <v>6</v>
      </c>
      <c r="F103" s="131" t="s">
        <v>6</v>
      </c>
      <c r="G103" s="131" t="s">
        <v>6</v>
      </c>
      <c r="H103" s="126"/>
    </row>
    <row r="104" spans="1:8" ht="30" customHeight="1" x14ac:dyDescent="0.25">
      <c r="A104" s="129" t="s">
        <v>1463</v>
      </c>
      <c r="B104" s="130" t="s">
        <v>1464</v>
      </c>
      <c r="C104" s="123">
        <v>301.04000000000002</v>
      </c>
      <c r="D104" s="128" t="s">
        <v>6</v>
      </c>
      <c r="E104" s="131" t="s">
        <v>6</v>
      </c>
      <c r="F104" s="131" t="s">
        <v>6</v>
      </c>
      <c r="G104" s="131" t="s">
        <v>6</v>
      </c>
      <c r="H104" s="126"/>
    </row>
    <row r="105" spans="1:8" ht="30" customHeight="1" x14ac:dyDescent="0.25">
      <c r="A105" s="129" t="s">
        <v>1465</v>
      </c>
      <c r="B105" s="130" t="s">
        <v>1466</v>
      </c>
      <c r="C105" s="123">
        <v>270.73</v>
      </c>
      <c r="D105" s="128" t="s">
        <v>6</v>
      </c>
      <c r="E105" s="131" t="s">
        <v>6</v>
      </c>
      <c r="F105" s="131" t="s">
        <v>6</v>
      </c>
      <c r="G105" s="131" t="s">
        <v>6</v>
      </c>
      <c r="H105" s="126"/>
    </row>
    <row r="106" spans="1:8" ht="30" customHeight="1" x14ac:dyDescent="0.25">
      <c r="A106" s="129" t="s">
        <v>1467</v>
      </c>
      <c r="B106" s="130" t="s">
        <v>1468</v>
      </c>
      <c r="C106" s="123">
        <v>145.29</v>
      </c>
      <c r="D106" s="128" t="s">
        <v>6</v>
      </c>
      <c r="E106" s="131" t="s">
        <v>6</v>
      </c>
      <c r="F106" s="131" t="s">
        <v>6</v>
      </c>
      <c r="G106" s="131" t="s">
        <v>6</v>
      </c>
      <c r="H106" s="126"/>
    </row>
    <row r="107" spans="1:8" ht="30" customHeight="1" x14ac:dyDescent="0.25">
      <c r="A107" s="129" t="s">
        <v>1469</v>
      </c>
      <c r="B107" s="130" t="s">
        <v>1470</v>
      </c>
      <c r="C107" s="123">
        <v>197.56</v>
      </c>
      <c r="D107" s="128" t="s">
        <v>6</v>
      </c>
      <c r="E107" s="131" t="s">
        <v>6</v>
      </c>
      <c r="F107" s="131" t="s">
        <v>6</v>
      </c>
      <c r="G107" s="131" t="s">
        <v>6</v>
      </c>
      <c r="H107" s="126"/>
    </row>
    <row r="108" spans="1:8" ht="30" customHeight="1" x14ac:dyDescent="0.25">
      <c r="A108" s="129" t="s">
        <v>1471</v>
      </c>
      <c r="B108" s="130" t="s">
        <v>1472</v>
      </c>
      <c r="C108" s="123">
        <v>295.81</v>
      </c>
      <c r="D108" s="128" t="s">
        <v>6</v>
      </c>
      <c r="E108" s="131" t="s">
        <v>6</v>
      </c>
      <c r="F108" s="131" t="s">
        <v>6</v>
      </c>
      <c r="G108" s="131" t="s">
        <v>6</v>
      </c>
      <c r="H108" s="126"/>
    </row>
    <row r="109" spans="1:8" ht="30" customHeight="1" x14ac:dyDescent="0.25">
      <c r="A109" s="151" t="s">
        <v>1473</v>
      </c>
      <c r="B109" s="152" t="s">
        <v>1474</v>
      </c>
      <c r="C109" s="123">
        <v>170.38</v>
      </c>
      <c r="D109" s="128" t="s">
        <v>6</v>
      </c>
      <c r="E109" s="131" t="s">
        <v>6</v>
      </c>
      <c r="F109" s="131" t="s">
        <v>6</v>
      </c>
      <c r="G109" s="131" t="s">
        <v>6</v>
      </c>
      <c r="H109" s="126"/>
    </row>
    <row r="110" spans="1:8" ht="30" customHeight="1" x14ac:dyDescent="0.25">
      <c r="A110" s="129" t="s">
        <v>1475</v>
      </c>
      <c r="B110" s="130" t="s">
        <v>1476</v>
      </c>
      <c r="C110" s="123">
        <v>108.71</v>
      </c>
      <c r="D110" s="128" t="s">
        <v>6</v>
      </c>
      <c r="E110" s="131" t="s">
        <v>6</v>
      </c>
      <c r="F110" s="131" t="s">
        <v>6</v>
      </c>
      <c r="G110" s="131" t="s">
        <v>6</v>
      </c>
      <c r="H110" s="126"/>
    </row>
    <row r="111" spans="1:8" ht="30" customHeight="1" x14ac:dyDescent="0.25">
      <c r="A111" s="129" t="s">
        <v>1477</v>
      </c>
      <c r="B111" s="130" t="s">
        <v>1478</v>
      </c>
      <c r="C111" s="123">
        <v>140.07</v>
      </c>
      <c r="D111" s="128" t="s">
        <v>6</v>
      </c>
      <c r="E111" s="131" t="s">
        <v>6</v>
      </c>
      <c r="F111" s="131" t="s">
        <v>6</v>
      </c>
      <c r="G111" s="131" t="s">
        <v>6</v>
      </c>
      <c r="H111" s="126"/>
    </row>
    <row r="112" spans="1:8" ht="30" customHeight="1" x14ac:dyDescent="0.25">
      <c r="A112" s="129" t="s">
        <v>1479</v>
      </c>
      <c r="B112" s="130" t="s">
        <v>1480</v>
      </c>
      <c r="C112" s="123">
        <v>218.46</v>
      </c>
      <c r="D112" s="128" t="s">
        <v>6</v>
      </c>
      <c r="E112" s="131" t="s">
        <v>6</v>
      </c>
      <c r="F112" s="131" t="s">
        <v>6</v>
      </c>
      <c r="G112" s="131" t="s">
        <v>6</v>
      </c>
      <c r="H112" s="126"/>
    </row>
    <row r="113" spans="1:8" ht="30" customHeight="1" x14ac:dyDescent="0.25">
      <c r="A113" s="129" t="s">
        <v>1481</v>
      </c>
      <c r="B113" s="130" t="s">
        <v>1482</v>
      </c>
      <c r="C113" s="123">
        <v>270.73</v>
      </c>
      <c r="D113" s="128" t="s">
        <v>6</v>
      </c>
      <c r="E113" s="131" t="s">
        <v>6</v>
      </c>
      <c r="F113" s="131" t="s">
        <v>6</v>
      </c>
      <c r="G113" s="131" t="s">
        <v>6</v>
      </c>
      <c r="H113" s="126"/>
    </row>
    <row r="114" spans="1:8" ht="30" customHeight="1" x14ac:dyDescent="0.25">
      <c r="A114" s="129" t="s">
        <v>1483</v>
      </c>
      <c r="B114" s="130" t="s">
        <v>1484</v>
      </c>
      <c r="C114" s="123">
        <v>492.33</v>
      </c>
      <c r="D114" s="128" t="s">
        <v>6</v>
      </c>
      <c r="E114" s="131" t="s">
        <v>6</v>
      </c>
      <c r="F114" s="131" t="s">
        <v>6</v>
      </c>
      <c r="G114" s="131" t="s">
        <v>6</v>
      </c>
      <c r="H114" s="126"/>
    </row>
    <row r="115" spans="1:8" ht="30" customHeight="1" x14ac:dyDescent="0.25">
      <c r="A115" s="129" t="s">
        <v>1485</v>
      </c>
      <c r="B115" s="130" t="s">
        <v>1486</v>
      </c>
      <c r="C115" s="123">
        <v>266.55</v>
      </c>
      <c r="D115" s="128" t="s">
        <v>6</v>
      </c>
      <c r="E115" s="131" t="s">
        <v>6</v>
      </c>
      <c r="F115" s="131" t="s">
        <v>6</v>
      </c>
      <c r="G115" s="131" t="s">
        <v>6</v>
      </c>
      <c r="H115" s="126"/>
    </row>
    <row r="116" spans="1:8" ht="30" customHeight="1" x14ac:dyDescent="0.25">
      <c r="A116" s="129" t="s">
        <v>1487</v>
      </c>
      <c r="B116" s="130" t="s">
        <v>1488</v>
      </c>
      <c r="C116" s="123">
        <v>222.64</v>
      </c>
      <c r="D116" s="128" t="s">
        <v>6</v>
      </c>
      <c r="E116" s="131" t="s">
        <v>6</v>
      </c>
      <c r="F116" s="131" t="s">
        <v>6</v>
      </c>
      <c r="G116" s="131" t="s">
        <v>6</v>
      </c>
      <c r="H116" s="126"/>
    </row>
    <row r="117" spans="1:8" ht="30" customHeight="1" x14ac:dyDescent="0.25">
      <c r="A117" s="129" t="s">
        <v>1489</v>
      </c>
      <c r="B117" s="130" t="s">
        <v>1490</v>
      </c>
      <c r="C117" s="123">
        <v>420.21</v>
      </c>
      <c r="D117" s="128" t="s">
        <v>6</v>
      </c>
      <c r="E117" s="131" t="s">
        <v>6</v>
      </c>
      <c r="F117" s="131" t="s">
        <v>6</v>
      </c>
      <c r="G117" s="131" t="s">
        <v>6</v>
      </c>
      <c r="H117" s="126"/>
    </row>
    <row r="118" spans="1:8" ht="30" customHeight="1" x14ac:dyDescent="0.25">
      <c r="A118" s="129" t="s">
        <v>1491</v>
      </c>
      <c r="B118" s="130" t="s">
        <v>1492</v>
      </c>
      <c r="C118" s="123">
        <v>222.64</v>
      </c>
      <c r="D118" s="128" t="s">
        <v>6</v>
      </c>
      <c r="E118" s="131" t="s">
        <v>6</v>
      </c>
      <c r="F118" s="131" t="s">
        <v>6</v>
      </c>
      <c r="G118" s="131" t="s">
        <v>6</v>
      </c>
      <c r="H118" s="126"/>
    </row>
    <row r="119" spans="1:8" ht="30" customHeight="1" x14ac:dyDescent="0.25">
      <c r="A119" s="129" t="s">
        <v>1493</v>
      </c>
      <c r="B119" s="130" t="s">
        <v>1494</v>
      </c>
      <c r="C119" s="123">
        <v>177.7</v>
      </c>
      <c r="D119" s="128" t="s">
        <v>6</v>
      </c>
      <c r="E119" s="131" t="s">
        <v>6</v>
      </c>
      <c r="F119" s="131" t="s">
        <v>6</v>
      </c>
      <c r="G119" s="131" t="s">
        <v>6</v>
      </c>
      <c r="H119" s="126"/>
    </row>
    <row r="120" spans="1:8" ht="30" customHeight="1" x14ac:dyDescent="0.25">
      <c r="A120" s="129" t="s">
        <v>1495</v>
      </c>
      <c r="B120" s="130" t="s">
        <v>1496</v>
      </c>
      <c r="C120" s="123">
        <v>326.13</v>
      </c>
      <c r="D120" s="128" t="s">
        <v>6</v>
      </c>
      <c r="E120" s="131" t="s">
        <v>6</v>
      </c>
      <c r="F120" s="131" t="s">
        <v>6</v>
      </c>
      <c r="G120" s="131" t="s">
        <v>6</v>
      </c>
      <c r="H120" s="126"/>
    </row>
    <row r="121" spans="1:8" s="153" customFormat="1" ht="30" customHeight="1" x14ac:dyDescent="0.25">
      <c r="A121" s="129" t="s">
        <v>1497</v>
      </c>
      <c r="B121" s="130" t="s">
        <v>1498</v>
      </c>
      <c r="C121" s="123">
        <v>177.7</v>
      </c>
      <c r="D121" s="128" t="s">
        <v>6</v>
      </c>
      <c r="E121" s="131" t="s">
        <v>6</v>
      </c>
      <c r="F121" s="131" t="s">
        <v>6</v>
      </c>
      <c r="G121" s="131" t="s">
        <v>6</v>
      </c>
      <c r="H121" s="126"/>
    </row>
    <row r="122" spans="1:8" s="153" customFormat="1" ht="30" customHeight="1" x14ac:dyDescent="0.25">
      <c r="A122" s="129" t="s">
        <v>1499</v>
      </c>
      <c r="B122" s="130" t="s">
        <v>1500</v>
      </c>
      <c r="C122" s="123">
        <v>119.16</v>
      </c>
      <c r="D122" s="128" t="s">
        <v>6</v>
      </c>
      <c r="E122" s="131" t="s">
        <v>6</v>
      </c>
      <c r="F122" s="131" t="s">
        <v>6</v>
      </c>
      <c r="G122" s="131" t="s">
        <v>6</v>
      </c>
      <c r="H122" s="126"/>
    </row>
    <row r="123" spans="1:8" s="126" customFormat="1" ht="30" customHeight="1" x14ac:dyDescent="0.25">
      <c r="A123" s="121" t="s">
        <v>3154</v>
      </c>
      <c r="B123" s="159" t="s">
        <v>3156</v>
      </c>
      <c r="C123" s="160">
        <v>1024.0999999999999</v>
      </c>
      <c r="D123" s="124" t="s">
        <v>6</v>
      </c>
      <c r="E123" s="124" t="s">
        <v>6</v>
      </c>
      <c r="F123" s="124" t="s">
        <v>6</v>
      </c>
      <c r="G123" s="124" t="s">
        <v>6</v>
      </c>
    </row>
    <row r="124" spans="1:8" ht="30" customHeight="1" x14ac:dyDescent="0.25">
      <c r="A124" s="129" t="s">
        <v>2781</v>
      </c>
      <c r="B124" s="115" t="s">
        <v>2779</v>
      </c>
      <c r="C124" s="280" t="s">
        <v>2777</v>
      </c>
      <c r="D124" s="128" t="s">
        <v>6</v>
      </c>
      <c r="E124" s="131" t="s">
        <v>6</v>
      </c>
      <c r="F124" s="131" t="s">
        <v>6</v>
      </c>
      <c r="G124" s="131" t="s">
        <v>6</v>
      </c>
      <c r="H124" s="126"/>
    </row>
    <row r="125" spans="1:8" ht="30" customHeight="1" x14ac:dyDescent="0.25">
      <c r="A125" s="127" t="s">
        <v>1823</v>
      </c>
      <c r="B125" s="115" t="s">
        <v>1824</v>
      </c>
      <c r="C125" s="123">
        <v>289.54000000000002</v>
      </c>
      <c r="D125" s="128" t="s">
        <v>6</v>
      </c>
      <c r="E125" s="128" t="s">
        <v>6</v>
      </c>
      <c r="F125" s="128" t="s">
        <v>6</v>
      </c>
      <c r="G125" s="128" t="s">
        <v>6</v>
      </c>
      <c r="H125" s="126"/>
    </row>
    <row r="126" spans="1:8" ht="30" customHeight="1" x14ac:dyDescent="0.25">
      <c r="A126" s="127" t="s">
        <v>1825</v>
      </c>
      <c r="B126" s="115" t="s">
        <v>1826</v>
      </c>
      <c r="C126" s="123">
        <v>212.19</v>
      </c>
      <c r="D126" s="128" t="s">
        <v>6</v>
      </c>
      <c r="E126" s="128" t="s">
        <v>6</v>
      </c>
      <c r="F126" s="128" t="s">
        <v>6</v>
      </c>
      <c r="G126" s="128" t="s">
        <v>6</v>
      </c>
      <c r="H126" s="126"/>
    </row>
    <row r="127" spans="1:8" ht="30" customHeight="1" x14ac:dyDescent="0.25">
      <c r="A127" s="129" t="s">
        <v>1501</v>
      </c>
      <c r="B127" s="130" t="s">
        <v>1502</v>
      </c>
      <c r="C127" s="123">
        <v>178.74</v>
      </c>
      <c r="D127" s="128" t="s">
        <v>6</v>
      </c>
      <c r="E127" s="131" t="s">
        <v>6</v>
      </c>
      <c r="F127" s="131" t="s">
        <v>6</v>
      </c>
      <c r="G127" s="131" t="s">
        <v>6</v>
      </c>
      <c r="H127" s="126"/>
    </row>
    <row r="128" spans="1:8" ht="30" customHeight="1" x14ac:dyDescent="0.25">
      <c r="A128" s="127" t="s">
        <v>1827</v>
      </c>
      <c r="B128" s="115" t="s">
        <v>1828</v>
      </c>
      <c r="C128" s="123">
        <v>237.28</v>
      </c>
      <c r="D128" s="134" t="s">
        <v>6</v>
      </c>
      <c r="E128" s="134" t="s">
        <v>6</v>
      </c>
      <c r="F128" s="134" t="s">
        <v>6</v>
      </c>
      <c r="G128" s="134" t="s">
        <v>6</v>
      </c>
      <c r="H128" s="126"/>
    </row>
    <row r="129" spans="1:8" ht="30" customHeight="1" x14ac:dyDescent="0.25">
      <c r="A129" s="242" t="s">
        <v>2045</v>
      </c>
      <c r="B129" s="243" t="s">
        <v>2048</v>
      </c>
      <c r="C129" s="244">
        <v>186.06</v>
      </c>
      <c r="D129" s="245" t="s">
        <v>6</v>
      </c>
      <c r="E129" s="245" t="s">
        <v>6</v>
      </c>
      <c r="F129" s="245" t="s">
        <v>6</v>
      </c>
      <c r="G129" s="245" t="s">
        <v>6</v>
      </c>
      <c r="H129" s="126"/>
    </row>
    <row r="130" spans="1:8" ht="30" customHeight="1" x14ac:dyDescent="0.25">
      <c r="A130" s="242" t="s">
        <v>2046</v>
      </c>
      <c r="B130" s="243" t="s">
        <v>2049</v>
      </c>
      <c r="C130" s="244">
        <v>451.56</v>
      </c>
      <c r="D130" s="245" t="s">
        <v>6</v>
      </c>
      <c r="E130" s="246" t="s">
        <v>6</v>
      </c>
      <c r="F130" s="246" t="s">
        <v>6</v>
      </c>
      <c r="G130" s="246" t="s">
        <v>6</v>
      </c>
      <c r="H130" s="126"/>
    </row>
    <row r="131" spans="1:8" ht="30" customHeight="1" x14ac:dyDescent="0.25">
      <c r="A131" s="247" t="s">
        <v>2629</v>
      </c>
      <c r="B131" s="248" t="s">
        <v>2630</v>
      </c>
      <c r="C131" s="244">
        <v>789.2</v>
      </c>
      <c r="D131" s="245" t="s">
        <v>6</v>
      </c>
      <c r="E131" s="245" t="s">
        <v>6</v>
      </c>
      <c r="F131" s="245" t="s">
        <v>6</v>
      </c>
      <c r="G131" s="245" t="s">
        <v>6</v>
      </c>
      <c r="H131" s="126"/>
    </row>
    <row r="132" spans="1:8" s="126" customFormat="1" ht="30" customHeight="1" x14ac:dyDescent="0.25">
      <c r="A132" s="247" t="s">
        <v>2631</v>
      </c>
      <c r="B132" s="248" t="s">
        <v>2632</v>
      </c>
      <c r="C132" s="244">
        <v>1186.4100000000001</v>
      </c>
      <c r="D132" s="245" t="s">
        <v>6</v>
      </c>
      <c r="E132" s="245" t="s">
        <v>6</v>
      </c>
      <c r="F132" s="245" t="s">
        <v>6</v>
      </c>
      <c r="G132" s="245" t="s">
        <v>6</v>
      </c>
    </row>
    <row r="133" spans="1:8" s="126" customFormat="1" ht="30" customHeight="1" x14ac:dyDescent="0.25">
      <c r="A133" s="247" t="s">
        <v>2627</v>
      </c>
      <c r="B133" s="248" t="s">
        <v>2628</v>
      </c>
      <c r="C133" s="244">
        <v>124.39</v>
      </c>
      <c r="D133" s="245" t="s">
        <v>6</v>
      </c>
      <c r="E133" s="245" t="s">
        <v>6</v>
      </c>
      <c r="F133" s="245" t="s">
        <v>6</v>
      </c>
      <c r="G133" s="245" t="s">
        <v>6</v>
      </c>
    </row>
    <row r="134" spans="1:8" s="126" customFormat="1" ht="30" customHeight="1" x14ac:dyDescent="0.25">
      <c r="A134" s="250" t="s">
        <v>1821</v>
      </c>
      <c r="B134" s="248" t="s">
        <v>1822</v>
      </c>
      <c r="C134" s="244">
        <v>152.61000000000001</v>
      </c>
      <c r="D134" s="245" t="s">
        <v>6</v>
      </c>
      <c r="E134" s="245" t="s">
        <v>6</v>
      </c>
      <c r="F134" s="245" t="s">
        <v>6</v>
      </c>
      <c r="G134" s="245" t="s">
        <v>6</v>
      </c>
    </row>
    <row r="135" spans="1:8" ht="30" customHeight="1" x14ac:dyDescent="0.25">
      <c r="A135" s="242" t="s">
        <v>1421</v>
      </c>
      <c r="B135" s="249" t="s">
        <v>1422</v>
      </c>
      <c r="C135" s="244">
        <v>102.43</v>
      </c>
      <c r="D135" s="245" t="s">
        <v>6</v>
      </c>
      <c r="E135" s="246" t="s">
        <v>6</v>
      </c>
      <c r="F135" s="246" t="s">
        <v>6</v>
      </c>
      <c r="G135" s="246" t="s">
        <v>6</v>
      </c>
      <c r="H135" s="126"/>
    </row>
  </sheetData>
  <sortState xmlns:xlrd2="http://schemas.microsoft.com/office/spreadsheetml/2017/richdata2" ref="A2:H128">
    <sortCondition ref="A1:A128"/>
  </sortState>
  <dataValidations count="2">
    <dataValidation type="textLength" allowBlank="1" showInputMessage="1" showErrorMessage="1" sqref="A108 A15:A18" xr:uid="{00000000-0002-0000-0100-000000000000}">
      <formula1>0</formula1>
      <formula2>30</formula2>
    </dataValidation>
    <dataValidation type="textLength" allowBlank="1" showInputMessage="1" showErrorMessage="1" sqref="A110:A112 A114" xr:uid="{00000000-0002-0000-0100-000001000000}">
      <formula1>0</formula1>
      <formula2>18</formula2>
    </dataValidation>
  </dataValidation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J12"/>
  <sheetViews>
    <sheetView workbookViewId="0">
      <selection activeCell="A4" sqref="A4"/>
    </sheetView>
  </sheetViews>
  <sheetFormatPr defaultRowHeight="15" x14ac:dyDescent="0.25"/>
  <cols>
    <col min="1" max="1" width="65.28515625" customWidth="1"/>
    <col min="2" max="3" width="16.7109375" customWidth="1"/>
    <col min="4" max="4" width="16.7109375" style="45" customWidth="1"/>
    <col min="5" max="6" width="16.7109375" customWidth="1"/>
    <col min="7" max="7" width="16.7109375" style="45" customWidth="1"/>
    <col min="8" max="8" width="16.7109375" bestFit="1" customWidth="1"/>
    <col min="9" max="9" width="16.7109375" customWidth="1"/>
    <col min="10" max="10" width="16.7109375" style="45" bestFit="1" customWidth="1"/>
    <col min="11" max="11" width="10.5703125" bestFit="1" customWidth="1"/>
  </cols>
  <sheetData>
    <row r="2" spans="1:10" x14ac:dyDescent="0.25">
      <c r="A2" s="13" t="s">
        <v>1511</v>
      </c>
      <c r="B2" s="14" t="s">
        <v>1512</v>
      </c>
      <c r="C2" s="14" t="s">
        <v>1513</v>
      </c>
      <c r="D2" s="15" t="s">
        <v>1514</v>
      </c>
      <c r="G2"/>
      <c r="J2"/>
    </row>
    <row r="3" spans="1:10" x14ac:dyDescent="0.25">
      <c r="A3" s="39" t="s">
        <v>2771</v>
      </c>
      <c r="B3" s="26">
        <v>669.25</v>
      </c>
      <c r="C3" s="34">
        <v>20</v>
      </c>
      <c r="D3" s="19">
        <v>0</v>
      </c>
      <c r="G3"/>
      <c r="J3"/>
    </row>
    <row r="4" spans="1:10" x14ac:dyDescent="0.25">
      <c r="A4" s="16" t="s">
        <v>3170</v>
      </c>
      <c r="B4" s="19">
        <v>1352.57</v>
      </c>
      <c r="C4" s="50">
        <v>30</v>
      </c>
      <c r="D4" s="17">
        <v>21</v>
      </c>
      <c r="G4"/>
      <c r="J4"/>
    </row>
    <row r="5" spans="1:10" x14ac:dyDescent="0.25">
      <c r="A5" s="16" t="s">
        <v>2773</v>
      </c>
      <c r="B5" s="26">
        <v>3101.82</v>
      </c>
      <c r="C5" s="50">
        <v>40</v>
      </c>
      <c r="D5" s="17">
        <v>58</v>
      </c>
      <c r="E5" s="38"/>
      <c r="G5"/>
      <c r="J5"/>
    </row>
    <row r="6" spans="1:10" x14ac:dyDescent="0.25">
      <c r="A6" s="16" t="s">
        <v>2772</v>
      </c>
      <c r="B6" s="26">
        <v>1779.9</v>
      </c>
      <c r="C6" s="50">
        <v>40</v>
      </c>
      <c r="D6" s="17">
        <v>35</v>
      </c>
      <c r="G6"/>
      <c r="J6"/>
    </row>
    <row r="7" spans="1:10" x14ac:dyDescent="0.25">
      <c r="A7" s="16" t="s">
        <v>2774</v>
      </c>
      <c r="B7" s="26">
        <v>7934.58</v>
      </c>
      <c r="C7" s="50">
        <v>60</v>
      </c>
      <c r="D7" s="17">
        <v>129</v>
      </c>
      <c r="G7"/>
      <c r="J7"/>
    </row>
    <row r="8" spans="1:10" x14ac:dyDescent="0.25">
      <c r="A8" s="18" t="s">
        <v>2775</v>
      </c>
      <c r="B8" s="19">
        <v>14043.36</v>
      </c>
      <c r="C8" s="50">
        <v>95</v>
      </c>
      <c r="D8" s="19">
        <v>239</v>
      </c>
      <c r="G8"/>
      <c r="J8"/>
    </row>
    <row r="9" spans="1:10" ht="15.75" thickBot="1" x14ac:dyDescent="0.3"/>
    <row r="10" spans="1:10" ht="16.5" thickBot="1" x14ac:dyDescent="0.3">
      <c r="A10" s="216" t="s">
        <v>1516</v>
      </c>
      <c r="B10" s="217"/>
      <c r="C10" s="218"/>
      <c r="D10"/>
      <c r="G10"/>
      <c r="J10"/>
    </row>
    <row r="11" spans="1:10" x14ac:dyDescent="0.25">
      <c r="A11" s="20" t="s">
        <v>1517</v>
      </c>
      <c r="B11" s="21" t="s">
        <v>1518</v>
      </c>
      <c r="C11" s="22" t="s">
        <v>1519</v>
      </c>
      <c r="D11"/>
      <c r="G11"/>
      <c r="J11"/>
    </row>
    <row r="12" spans="1:10" ht="15.75" thickBot="1" x14ac:dyDescent="0.3">
      <c r="A12" s="23">
        <v>3.27E-2</v>
      </c>
      <c r="B12" s="24">
        <v>2.58E-2</v>
      </c>
      <c r="C12" s="25">
        <v>2.1700000000000001E-2</v>
      </c>
      <c r="D12"/>
      <c r="G12"/>
      <c r="J12"/>
    </row>
  </sheetData>
  <sortState xmlns:xlrd2="http://schemas.microsoft.com/office/spreadsheetml/2017/richdata2" ref="A3:D8">
    <sortCondition ref="A4:A8"/>
  </sortState>
  <mergeCells count="1">
    <mergeCell ref="A10:C10"/>
  </mergeCells>
  <pageMargins left="0.7" right="0.7" top="0.75" bottom="0.75" header="0.3" footer="0.3"/>
  <pageSetup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7A4949BEAD34D248A55E8A3F57D7B21E" ma:contentTypeVersion="13" ma:contentTypeDescription="Create a new document." ma:contentTypeScope="" ma:versionID="2021f0d70fba536154a187a5cfa6affe">
  <xsd:schema xmlns:xsd="http://www.w3.org/2001/XMLSchema" xmlns:xs="http://www.w3.org/2001/XMLSchema" xmlns:p="http://schemas.microsoft.com/office/2006/metadata/properties" xmlns:ns3="97493135-cb29-4afb-a227-2c7551c088a8" xmlns:ns4="523cf92b-3304-4b56-90b3-836c415aff95" targetNamespace="http://schemas.microsoft.com/office/2006/metadata/properties" ma:root="true" ma:fieldsID="94ff92113a3f5fccffbcb491607cd266" ns3:_="" ns4:_="">
    <xsd:import namespace="97493135-cb29-4afb-a227-2c7551c088a8"/>
    <xsd:import namespace="523cf92b-3304-4b56-90b3-836c415aff95"/>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KeyPoints" minOccurs="0"/>
                <xsd:element ref="ns3:MediaServiceKeyPoints" minOccurs="0"/>
                <xsd:element ref="ns3:MediaServiceAutoTags" minOccurs="0"/>
                <xsd:element ref="ns3:MediaServiceGenerationTime" minOccurs="0"/>
                <xsd:element ref="ns3:MediaServiceEventHashCode" minOccurs="0"/>
                <xsd:element ref="ns3:MediaServiceDateTaken" minOccurs="0"/>
                <xsd:element ref="ns3:MediaLengthInSeconds"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7493135-cb29-4afb-a227-2c7551c088a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AutoTags" ma:index="15" nillable="true" ma:displayName="Tags" ma:internalName="MediaServiceAutoTag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element name="MediaServiceOCR" ma:index="20"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23cf92b-3304-4b56-90b3-836c415aff95"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00B13FE-C8EC-46C0-B713-B7B377437AD3}">
  <ds:schemaRefs>
    <ds:schemaRef ds:uri="http://schemas.microsoft.com/sharepoint/v3/contenttype/forms"/>
  </ds:schemaRefs>
</ds:datastoreItem>
</file>

<file path=customXml/itemProps2.xml><?xml version="1.0" encoding="utf-8"?>
<ds:datastoreItem xmlns:ds="http://schemas.openxmlformats.org/officeDocument/2006/customXml" ds:itemID="{EAEF6748-E0D6-4FE5-B7A4-655CE6979B5D}">
  <ds:schemaRefs>
    <ds:schemaRef ds:uri="http://purl.org/dc/elements/1.1/"/>
    <ds:schemaRef ds:uri="http://schemas.microsoft.com/office/2006/metadata/properties"/>
    <ds:schemaRef ds:uri="97493135-cb29-4afb-a227-2c7551c088a8"/>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523cf92b-3304-4b56-90b3-836c415aff95"/>
    <ds:schemaRef ds:uri="http://www.w3.org/XML/1998/namespace"/>
    <ds:schemaRef ds:uri="http://purl.org/dc/dcmitype/"/>
  </ds:schemaRefs>
</ds:datastoreItem>
</file>

<file path=customXml/itemProps3.xml><?xml version="1.0" encoding="utf-8"?>
<ds:datastoreItem xmlns:ds="http://schemas.openxmlformats.org/officeDocument/2006/customXml" ds:itemID="{BB7ED2F8-D689-47B0-B277-A7EDDED8CC0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7493135-cb29-4afb-a227-2c7551c088a8"/>
    <ds:schemaRef ds:uri="523cf92b-3304-4b56-90b3-836c415aff9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d2415c25-7b49-4fef-a6a5-a7b42d55ecf4}" enabled="0" method="" siteId="{d2415c25-7b49-4fef-a6a5-a7b42d55ecf4}"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Quadient</vt:lpstr>
      <vt:lpstr>Core</vt:lpstr>
      <vt:lpstr>Supplies</vt:lpstr>
      <vt:lpstr>Core Breakdown - Lease Rate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Tiffany Pila</dc:creator>
  <cp:keywords/>
  <dc:description/>
  <cp:lastModifiedBy>Graham, Stacey</cp:lastModifiedBy>
  <cp:revision/>
  <cp:lastPrinted>2024-06-17T19:01:08Z</cp:lastPrinted>
  <dcterms:created xsi:type="dcterms:W3CDTF">2019-09-17T16:16:12Z</dcterms:created>
  <dcterms:modified xsi:type="dcterms:W3CDTF">2025-03-28T15:37:26Z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0x0101007A4949BEAD34D248A55E8A3F57D7B21E</vt:lpwstr>
  </property>
</Properties>
</file>